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5"/>
  <workbookPr/>
  <mc:AlternateContent xmlns:mc="http://schemas.openxmlformats.org/markup-compatibility/2006">
    <mc:Choice Requires="x15">
      <x15ac:absPath xmlns:x15ac="http://schemas.microsoft.com/office/spreadsheetml/2010/11/ac" url="/Users/antonis/Dropbox (EITRawMaterialsGmbH)/Politis Personal/PROJECTS/#BOOSTER/Booster2022/"/>
    </mc:Choice>
  </mc:AlternateContent>
  <xr:revisionPtr revIDLastSave="0" documentId="13_ncr:1_{8F885230-842D-1446-B4AC-98DA5AB87D99}" xr6:coauthVersionLast="47" xr6:coauthVersionMax="47" xr10:uidLastSave="{00000000-0000-0000-0000-000000000000}"/>
  <bookViews>
    <workbookView xWindow="0" yWindow="500" windowWidth="38400" windowHeight="21100" tabRatio="500" autoFilterDateGrouping="0" xr2:uid="{00000000-000D-0000-FFFF-FFFF00000000}"/>
  </bookViews>
  <sheets>
    <sheet name="Financial estimate" sheetId="1" r:id="rId1"/>
    <sheet name="Guidelines" sheetId="16" r:id="rId2"/>
    <sheet name="Choices" sheetId="5" state="hidden" r:id="rId3"/>
  </sheets>
  <definedNames>
    <definedName name="_xlnm.Print_Area" localSheetId="0">'Financial estimate'!$A$1:$J$113</definedName>
    <definedName name="_xlnm.Print_Area" localSheetId="1">Guidelines!$A$1:$H$94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4" i="1" l="1"/>
  <c r="F34" i="1" s="1"/>
  <c r="E35" i="1"/>
  <c r="F35" i="1" s="1"/>
  <c r="E29" i="16"/>
  <c r="F17" i="1" l="1"/>
  <c r="E30" i="16"/>
  <c r="E31" i="16" s="1"/>
  <c r="E33" i="1" l="1"/>
  <c r="E32" i="1"/>
  <c r="F32" i="1" s="1"/>
  <c r="F26" i="1"/>
  <c r="F18" i="1"/>
  <c r="F100" i="1"/>
  <c r="D109" i="1" s="1"/>
  <c r="F80" i="1"/>
  <c r="D108" i="1" s="1"/>
  <c r="F19" i="1"/>
  <c r="F20" i="1"/>
  <c r="F21" i="1"/>
  <c r="F22" i="1"/>
  <c r="F23" i="1"/>
  <c r="F24" i="1"/>
  <c r="F25" i="1"/>
  <c r="H52" i="1"/>
  <c r="D106" i="1" s="1"/>
  <c r="F27" i="1" l="1"/>
  <c r="F67" i="1"/>
  <c r="D107" i="1" s="1"/>
  <c r="F33" i="1" l="1"/>
  <c r="F36" i="1" s="1"/>
  <c r="D105" i="1" s="1"/>
  <c r="D110" i="1" s="1"/>
  <c r="D112" i="1" s="1"/>
</calcChain>
</file>

<file path=xl/sharedStrings.xml><?xml version="1.0" encoding="utf-8"?>
<sst xmlns="http://schemas.openxmlformats.org/spreadsheetml/2006/main" count="254" uniqueCount="154">
  <si>
    <t>Your country:</t>
  </si>
  <si>
    <t xml:space="preserve">AT </t>
  </si>
  <si>
    <t>Cost Estimate - Booster Subgrant</t>
  </si>
  <si>
    <t xml:space="preserve">1. Personnel </t>
  </si>
  <si>
    <t xml:space="preserve">1.a. Personnel costs </t>
  </si>
  <si>
    <t>We recommend to track time spent on project (e.g. Timesheets, project management)</t>
  </si>
  <si>
    <t>Staff ID</t>
  </si>
  <si>
    <t>Position (staff category)</t>
  </si>
  <si>
    <t>Number of hours to be spent on activity</t>
  </si>
  <si>
    <t>Hourly rate</t>
  </si>
  <si>
    <t>Cost (EUR)</t>
  </si>
  <si>
    <t>Column1</t>
  </si>
  <si>
    <t>Column2</t>
  </si>
  <si>
    <t>Subtotal personnel costs (employees)</t>
  </si>
  <si>
    <t>1.b. Personnel costs for Start-up owners / natural persons not receiving a salary</t>
  </si>
  <si>
    <t>For owner not paying themselves salaries, personnel cost can be claimed based on country-related coefiicient (Horizon2020 rules)</t>
  </si>
  <si>
    <t>Person</t>
  </si>
  <si>
    <t>Position</t>
  </si>
  <si>
    <t>Owner</t>
  </si>
  <si>
    <t>Column3</t>
  </si>
  <si>
    <t>Subtotal personnel costs (Start-up owners &amp; natural persons not receiving a salary)</t>
  </si>
  <si>
    <t>2. Travel</t>
  </si>
  <si>
    <t>Number</t>
  </si>
  <si>
    <t>Travel purpose (e.g. name of event/meeting)</t>
  </si>
  <si>
    <t>Dates of travel</t>
  </si>
  <si>
    <t>Explanation of cost (e.g. accommodation, flight, train ticket, local transport)</t>
  </si>
  <si>
    <t>Subtotal travel costs</t>
  </si>
  <si>
    <t>3. Equipment &amp; depreciation (see guidelines)</t>
  </si>
  <si>
    <t>Recipient internal reference number</t>
  </si>
  <si>
    <t>Name of equipment and purpose</t>
  </si>
  <si>
    <t>Type of equipment cost</t>
  </si>
  <si>
    <t>Explanation of cost (e.g. depreciation rate used/applicable useful life for the calculation of depreciation)</t>
  </si>
  <si>
    <t>Subtotal equipment &amp; depreciation costs</t>
  </si>
  <si>
    <t>4. Subcontracting</t>
  </si>
  <si>
    <t>Contractor's official name</t>
  </si>
  <si>
    <t>Purpose of subcontract</t>
  </si>
  <si>
    <t xml:space="preserve"> Selection procedure</t>
  </si>
  <si>
    <t>Subtotal subcontracting costs</t>
  </si>
  <si>
    <t>5 Other goods &amp; services</t>
  </si>
  <si>
    <t>Good/service</t>
  </si>
  <si>
    <t>Purpose of purchase of good/service</t>
  </si>
  <si>
    <t>Selection procedure</t>
  </si>
  <si>
    <t>Subtotal other goods &amp; services costs</t>
  </si>
  <si>
    <t>COST SUMMARY</t>
  </si>
  <si>
    <t>Personnel costs</t>
  </si>
  <si>
    <t>Travel costs</t>
  </si>
  <si>
    <t>Equipment costs</t>
  </si>
  <si>
    <t>Subcontracting costs</t>
  </si>
  <si>
    <t>Costs of other goods and services</t>
  </si>
  <si>
    <t>Total costs</t>
  </si>
  <si>
    <t xml:space="preserve">Maximum  grant </t>
  </si>
  <si>
    <t>Grant to be requested</t>
  </si>
  <si>
    <t>Guidelines for cost estimate</t>
  </si>
  <si>
    <t xml:space="preserve">Please keep in your files records and other supporting documents (originals) to prove cost eligibility in case of audit. </t>
  </si>
  <si>
    <t>1.a. Personnel costs of employees</t>
  </si>
  <si>
    <t>Personnel costs for employees (i.e. persons working for the recipient on the basis of an employment contract or equivalent appointing act) who will work in the project. Please use timesheets to record time when you execute the project</t>
  </si>
  <si>
    <t>Number of hours spent on activity</t>
  </si>
  <si>
    <t xml:space="preserve">Please provide a unique identification number for each employee for whom personnel costs are claimed  (due to personal data protection regulation, the names of the employees should not be provided). </t>
  </si>
  <si>
    <t>Please indicate the position of the employee (e.g. technician, engineer, researcher, …)</t>
  </si>
  <si>
    <r>
      <t xml:space="preserve">Please specfiy the number of hours spent on the project.
The number of hours declared for a person must be identifiable and verifiable: </t>
    </r>
    <r>
      <rPr>
        <b/>
        <sz val="11"/>
        <color theme="1"/>
        <rFont val="Calibri"/>
        <family val="2"/>
        <scheme val="minor"/>
      </rPr>
      <t>timesheets must be used</t>
    </r>
    <r>
      <rPr>
        <sz val="11"/>
        <color theme="1"/>
        <rFont val="Calibri"/>
        <family val="2"/>
        <scheme val="minor"/>
      </rPr>
      <t>.</t>
    </r>
  </si>
  <si>
    <t>Please provide the hourly rate for the employee in accordance with the usual accounting practice of your organisation.</t>
  </si>
  <si>
    <t>This is calculated automatically (Number of hours spent on activity * Hourly rate)</t>
  </si>
  <si>
    <t xml:space="preserve">See above. </t>
  </si>
  <si>
    <r>
      <t xml:space="preserve">Number of hours for a natural person (must be identifiable and verifiable): </t>
    </r>
    <r>
      <rPr>
        <b/>
        <sz val="11"/>
        <color theme="1"/>
        <rFont val="Calibri"/>
        <family val="2"/>
        <scheme val="minor"/>
      </rPr>
      <t>timesheets should be used.</t>
    </r>
  </si>
  <si>
    <t>This is calculated automatically (see * below)</t>
  </si>
  <si>
    <t>This is calculated automatically: Number of hours spent on activity * Hourly rate</t>
  </si>
  <si>
    <t>* Calculation of the hourly rate for SMEs owners / natural persons not receiving a salary</t>
  </si>
  <si>
    <r>
      <t>The hourly rate is calculated</t>
    </r>
    <r>
      <rPr>
        <sz val="12"/>
        <color theme="1"/>
        <rFont val="Calibri"/>
        <family val="2"/>
        <scheme val="minor"/>
      </rPr>
      <t xml:space="preserve"> according to the following formula: </t>
    </r>
  </si>
  <si>
    <t xml:space="preserve">{{ EUR 4,650 / 143 hours} </t>
  </si>
  <si>
    <t xml:space="preserve">multiplied by </t>
  </si>
  <si>
    <t>{country-specific correction coefficient of the country where the Recipient is established}</t>
  </si>
  <si>
    <t>Country where Recipient is located</t>
  </si>
  <si>
    <t>Country correction coefficient</t>
  </si>
  <si>
    <t>Country-specific correction coefficients:</t>
  </si>
  <si>
    <t>Country</t>
  </si>
  <si>
    <t>Coefficient</t>
  </si>
  <si>
    <t xml:space="preserve">BE </t>
  </si>
  <si>
    <t xml:space="preserve">BG </t>
  </si>
  <si>
    <t>CH</t>
  </si>
  <si>
    <t xml:space="preserve">CY </t>
  </si>
  <si>
    <t xml:space="preserve">CZ </t>
  </si>
  <si>
    <t xml:space="preserve">DE </t>
  </si>
  <si>
    <t xml:space="preserve">DK </t>
  </si>
  <si>
    <t xml:space="preserve">EE </t>
  </si>
  <si>
    <t xml:space="preserve">EL </t>
  </si>
  <si>
    <t xml:space="preserve">ES </t>
  </si>
  <si>
    <t xml:space="preserve">FI </t>
  </si>
  <si>
    <t xml:space="preserve">FR </t>
  </si>
  <si>
    <t xml:space="preserve">HR </t>
  </si>
  <si>
    <t xml:space="preserve">HU </t>
  </si>
  <si>
    <t xml:space="preserve">IE </t>
  </si>
  <si>
    <t xml:space="preserve">IT </t>
  </si>
  <si>
    <t>LT</t>
  </si>
  <si>
    <t xml:space="preserve">LU </t>
  </si>
  <si>
    <t xml:space="preserve">LV </t>
  </si>
  <si>
    <t xml:space="preserve">MT </t>
  </si>
  <si>
    <t xml:space="preserve">NL </t>
  </si>
  <si>
    <t>NO</t>
  </si>
  <si>
    <t xml:space="preserve">PL </t>
  </si>
  <si>
    <t xml:space="preserve">PT </t>
  </si>
  <si>
    <t xml:space="preserve">RO </t>
  </si>
  <si>
    <t xml:space="preserve">SE </t>
  </si>
  <si>
    <t xml:space="preserve">SI </t>
  </si>
  <si>
    <t xml:space="preserve">SK </t>
  </si>
  <si>
    <t>UK</t>
  </si>
  <si>
    <t xml:space="preserve">The travel costs aplanned for the project. All travel costs must be limited to the needs of the project; costs related to extensions (for other professional or private reasons) are NOT eligible. 
</t>
  </si>
  <si>
    <t>Please include your internal reference number for the expense (so that the expense can be identifed easily in case of check/audit)</t>
  </si>
  <si>
    <t xml:space="preserve">Please specify name of the event and the estimated dates of this event. </t>
  </si>
  <si>
    <t>Please indicate the estimated dates of travel.</t>
  </si>
  <si>
    <t>This number must be consistent with the one provided in the personnel cost table above.</t>
  </si>
  <si>
    <t>This must be consistent with the information provided for this Staff ID number in the personnel cost table above.</t>
  </si>
  <si>
    <t xml:space="preserve">Please explain the cost, e.g. accommodation (number of nights), flight from / to , train ticket from / to, local transport </t>
  </si>
  <si>
    <t>Please specify cost in EUR.</t>
  </si>
  <si>
    <t>3. Equipment &amp; depreciation</t>
  </si>
  <si>
    <r>
      <t xml:space="preserve">As a general rule, </t>
    </r>
    <r>
      <rPr>
        <b/>
        <sz val="11"/>
        <color theme="1"/>
        <rFont val="Calibri"/>
        <family val="2"/>
        <scheme val="minor"/>
      </rPr>
      <t>recipients cannot charge the total purchase price of equipment</t>
    </r>
    <r>
      <rPr>
        <sz val="11"/>
        <color theme="1"/>
        <rFont val="Calibri"/>
        <family val="2"/>
        <scheme val="minor"/>
      </rPr>
      <t xml:space="preserve"> to the project. The recipient may therefore normally only charge the </t>
    </r>
    <r>
      <rPr>
        <b/>
        <sz val="11"/>
        <color theme="1"/>
        <rFont val="Calibri"/>
        <family val="2"/>
        <scheme val="minor"/>
      </rPr>
      <t>annual depreciation costs that correspond to the part of the equipment’s use for the project</t>
    </r>
    <r>
      <rPr>
        <sz val="11"/>
        <color theme="1"/>
        <rFont val="Calibri"/>
        <family val="2"/>
        <scheme val="minor"/>
      </rPr>
      <t xml:space="preserve">. Declaring its full price in one single year would be considered either as not compliant with the international accounting standards or as an excessive cost — and therefore in both cases ineligible.
Depreciation costs of equipment needed for the project (new or second-hand) as recorded in the recipient’s accounts are eligible, if they are </t>
    </r>
    <r>
      <rPr>
        <b/>
        <sz val="11"/>
        <color theme="1"/>
        <rFont val="Calibri"/>
        <family val="2"/>
        <scheme val="minor"/>
      </rPr>
      <t>written off in accordance with international accounting standards and the recipient’s usual accounting practices</t>
    </r>
    <r>
      <rPr>
        <sz val="11"/>
        <color theme="1"/>
        <rFont val="Calibri"/>
        <family val="2"/>
        <scheme val="minor"/>
      </rPr>
      <t xml:space="preserve">.
(Full) direct costs for construction of a prototype or pilot plant may exceptionally be eligible, if  building the prototype or pilot plant is (one of) the main  task(s) of the project and the costs are foreseen in the estimated budget.
In addition, the following equipment costs may also be eligible:
- </t>
    </r>
    <r>
      <rPr>
        <b/>
        <sz val="11"/>
        <color theme="1"/>
        <rFont val="Calibri"/>
        <family val="2"/>
        <scheme val="minor"/>
      </rPr>
      <t>Low-value assets</t>
    </r>
    <r>
      <rPr>
        <sz val="11"/>
        <color theme="1"/>
        <rFont val="Calibri"/>
        <family val="2"/>
        <scheme val="minor"/>
      </rPr>
      <t xml:space="preserve"> — The full cost of a low value asset may be eligible in the year when it is purchased if:  (1) the full cost is recorded in the accounts of the entity as expenditure of that year (i.e. NOT recorded as an asset subject to depreciation) and (2) the cost of the asset is below the low-value ceiling as defined under national law (e.g. national tax legislation) or other objective reference compatible with the materiality principle. If the item is not used exclusively for the action in the year of purchase, only the portion used on the action may be charged.</t>
    </r>
    <r>
      <rPr>
        <b/>
        <sz val="11"/>
        <color theme="1"/>
        <rFont val="Calibri"/>
        <family val="2"/>
        <scheme val="minor"/>
      </rPr>
      <t xml:space="preserve">
</t>
    </r>
    <r>
      <rPr>
        <sz val="11"/>
        <color theme="1"/>
        <rFont val="Calibri"/>
        <family val="2"/>
        <scheme val="minor"/>
      </rPr>
      <t>- The costs of r</t>
    </r>
    <r>
      <rPr>
        <b/>
        <sz val="11"/>
        <color theme="1"/>
        <rFont val="Calibri"/>
        <family val="2"/>
        <scheme val="minor"/>
      </rPr>
      <t>enting or leasing equipment</t>
    </r>
    <r>
      <rPr>
        <sz val="11"/>
        <color theme="1"/>
        <rFont val="Calibri"/>
        <family val="2"/>
        <scheme val="minor"/>
      </rPr>
      <t xml:space="preserve"> (including related duties, taxes and charges such as non-deductible value added tax (VAT) paid by the recipient) are also eligible, if they do not exceed the depreciation costs of similar equipment and do not include any financing fees.
- The costs of</t>
    </r>
    <r>
      <rPr>
        <b/>
        <sz val="11"/>
        <color theme="1"/>
        <rFont val="Calibri"/>
        <family val="2"/>
        <scheme val="minor"/>
      </rPr>
      <t xml:space="preserve"> equipment contributed in-kind against payment</t>
    </r>
    <r>
      <rPr>
        <sz val="11"/>
        <color theme="1"/>
        <rFont val="Calibri"/>
        <family val="2"/>
        <scheme val="minor"/>
      </rPr>
      <t xml:space="preserve"> are eligible (e.g. a third party making available some of its resources to a recipient without this being their economic activity  - i.e. seconding personnel, contributing equipment, infrastructure or other assets etc), if they do not exceed the depreciation costs of similar equipment and do not include any financing fees. 
</t>
    </r>
    <r>
      <rPr>
        <b/>
        <sz val="11"/>
        <color theme="1"/>
        <rFont val="Calibri"/>
        <family val="2"/>
        <scheme val="minor"/>
      </rPr>
      <t>If the recipient does not use the equipment exclusively for the project, only the portion used on the project may be charged.</t>
    </r>
  </si>
  <si>
    <t>Please provide the name of the equipment purchased/depreciated and its use in the project.</t>
  </si>
  <si>
    <t>Please select the  option applicable from the dropdown menu (see explanations above):
- Purchase
- Depreciation
- Lease or rent
- In-kind contribution against payment</t>
  </si>
  <si>
    <t xml:space="preserve">Please provide details on the calculation of the cost if appropriate. For example, for depreciation, please specify total amount and depreciation rate used/applicable useful life used for the calculation of the depreciation.
</t>
  </si>
  <si>
    <t>The following cost categories (4) and (5) concern subcontracts and contracts to purchase goods and services.
The main difference between these two categories is as follows:
- Subcontracts concern the implementation of project tasks; they imply the implementation of specific tasks which are part of the project and are described in the Project Agreement. 
- Contracts to purchase goods and services do not cover the implementation of project tasks but are necessary to implement the project tasks by the recipients (e.g. contract with a hotel to book a room to organise a meeting)</t>
  </si>
  <si>
    <t>Costs of subcontracting and cost of goods of services must be declared as actual costs (i.e. on the basis of the prices actually paid).
The subcontract / contract to purchase goods or services must be awarded ensuring the best value for money or, if appropriate, the lowest price. In doing so, conflict of interests must be avoided. If several offers were not requested, it must be demonstrated how best value for money was ensured.</t>
  </si>
  <si>
    <t>Please indicate the official name of the contractor.</t>
  </si>
  <si>
    <t xml:space="preserve">Please explain purpose of subcontract. </t>
  </si>
  <si>
    <t>Please select the option applicable from the dropdown menu:
Low value items, no selection*
Direct award
Framework contract**
Less than 3 tenders
At least 3 tenders
*The cost of the item is below the low-value ceiling as defined under national law (e.g. national tax legislation) or other objective reference.
** Framework contracts can be used for selecting a provider if this is the usual practice of the recipient (e.g. for a type of goods).</t>
  </si>
  <si>
    <t>Please indicate good / service to be purchased</t>
  </si>
  <si>
    <t>Please explain purpose of purchase of good / service.</t>
  </si>
  <si>
    <t>Rules regarding VAT</t>
  </si>
  <si>
    <t>Only non-deductible VAT is eligible (i.e. VAT not refunded according to national legislation).
Deductible VAT is NOT eligible. 
‘Deductible VAT’ means VAT that is recoverable under the national ‘VAT system’ (i.e. the system of collection and deduction under the national VAT legislation). Such VAT is not a genuine and definitive cost and, according to accounting standards, should not be recorded as such. Therefore, it is not actually incurred by the recipient.</t>
  </si>
  <si>
    <r>
      <t xml:space="preserve">Non-identifiable VAT (in foreign invoices): In exceptional cases where the beneficiary cannot identify the VAT charged by the supplier </t>
    </r>
    <r>
      <rPr>
        <i/>
        <sz val="11"/>
        <color theme="1"/>
        <rFont val="Calibri"/>
        <family val="2"/>
        <scheme val="minor"/>
      </rPr>
      <t>(e.g. small non-EU invoices)</t>
    </r>
    <r>
      <rPr>
        <sz val="11"/>
        <color theme="1"/>
        <rFont val="Calibri"/>
        <family val="2"/>
        <scheme val="minor"/>
      </rPr>
      <t>, the full purchase price can be recorded in the accounts if it is not possible to deduct the VAT. That VAT would therefore be eligible. </t>
    </r>
  </si>
  <si>
    <t>Type of unit cost (for personnel cost)</t>
  </si>
  <si>
    <t>Employee under employment contract</t>
  </si>
  <si>
    <t>SME owner without salary</t>
  </si>
  <si>
    <t>Beneficiaries that are natural persons without salary</t>
  </si>
  <si>
    <t>Units (for personnel costs)</t>
  </si>
  <si>
    <t>Hour</t>
  </si>
  <si>
    <t>Day</t>
  </si>
  <si>
    <t>Week</t>
  </si>
  <si>
    <t>Month</t>
  </si>
  <si>
    <t>Year</t>
  </si>
  <si>
    <t>FTE</t>
  </si>
  <si>
    <t>Low value items, no selection</t>
  </si>
  <si>
    <t>Direct award</t>
  </si>
  <si>
    <t>Framework contract</t>
  </si>
  <si>
    <t>Less than 3 tenders</t>
  </si>
  <si>
    <t>At least 3 tenders</t>
  </si>
  <si>
    <t>Type</t>
  </si>
  <si>
    <t>Purchase</t>
  </si>
  <si>
    <t>Depreciation</t>
  </si>
  <si>
    <t>Lease or rent</t>
  </si>
  <si>
    <t>In-kind contribution against payment</t>
  </si>
  <si>
    <t>Purchased/ in-kind contribution</t>
  </si>
  <si>
    <t>Purchased</t>
  </si>
  <si>
    <t>In-kind contribution</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</si>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</sst>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0\ [$€-1]_-;\-* #,##0.00\ [$€-1]_-;_-* &quot;-&quot;??\ [$€-1]_-;_-@_-"/>
    <numFmt numFmtId="166" formatCode="_-* #,##0.0\ [$€-1]_-;\-* #,##0.0\ [$€-1]_-;_-* &quot;-&quot;??\ [$€-1]_-;_-@_-"/>
    <numFmt numFmtId="167" formatCode="#,##0.00\ [$€-1]"/>
    <numFmt numFmtId="168" formatCode="_ * #,##0.0_)\ [$€-1]_ ;_ * \(#,##0.0\)\ [$€-1]_ ;_ * &quot;-&quot;?_)\ [$€-1]_ ;_ @_ "/>
    <numFmt numFmtId="169" formatCode="#,##0\ [$€-1]"/>
  </numFmts>
  <fonts count="26">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11"/>
      <color theme="4"/>
      <name val="Calibri"/>
      <family val="2"/>
      <scheme val="minor"/>
    </font>
    <font>
      <i/>
      <sz val="9"/>
      <color theme="1"/>
      <name val="Calibri"/>
      <family val="2"/>
      <scheme val="minor"/>
    </font>
    <font>
      <sz val="22"/>
      <color rgb="FF0070C0"/>
      <name val="Helvetica Neue"/>
      <family val="2"/>
    </font>
    <font>
      <sz val="24"/>
      <color rgb="FF0070C0"/>
      <name val="Calibri"/>
      <family val="2"/>
      <scheme val="minor"/>
    </font>
    <font>
      <b/>
      <sz val="14"/>
      <color theme="1"/>
      <name val="Calibri"/>
      <family val="2"/>
      <scheme val="minor"/>
    </font>
    <font>
      <b/>
      <sz val="14"/>
      <color rgb="FF0070C0"/>
      <name val="Calibri"/>
      <family val="2"/>
      <scheme val="minor"/>
    </font>
    <font>
      <i/>
      <sz val="12"/>
      <color theme="1"/>
      <name val="Calibri"/>
      <family val="2"/>
      <scheme val="minor"/>
    </font>
    <font>
      <b/>
      <sz val="12"/>
      <color theme="4"/>
      <name val="Calibri"/>
      <family val="2"/>
      <scheme val="minor"/>
    </font>
    <font>
      <sz val="12"/>
      <color theme="4"/>
      <name val="Calibri"/>
      <family val="2"/>
      <scheme val="minor"/>
    </font>
    <font>
      <b/>
      <sz val="22"/>
      <color rgb="FF0070C0"/>
      <name val="Calibri"/>
      <family val="2"/>
      <scheme val="minor"/>
    </font>
    <font>
      <sz val="22"/>
      <color theme="1"/>
      <name val="Calibri"/>
      <family val="2"/>
      <scheme val="minor"/>
    </font>
    <font>
      <sz val="12"/>
      <color theme="0"/>
      <name val="Calibri"/>
      <family val="2"/>
      <scheme val="minor"/>
    </font>
    <font>
      <sz val="12"/>
      <name val="Calibri"/>
      <family val="2"/>
      <scheme val="minor"/>
    </font>
    <font>
      <sz val="12"/>
      <color rgb="FF000000"/>
      <name val="Calibri"/>
      <family val="2"/>
      <scheme val="minor"/>
    </font>
    <font>
      <sz val="12"/>
      <color rgb="FF000099"/>
      <name val="Calibri"/>
      <family val="2"/>
      <scheme val="minor"/>
    </font>
    <font>
      <sz val="12"/>
      <color rgb="FF0070C0"/>
      <name val="Calibri"/>
      <family val="2"/>
      <scheme val="minor"/>
    </font>
    <font>
      <b/>
      <sz val="14"/>
      <color theme="0"/>
      <name val="Calibri"/>
      <family val="2"/>
      <scheme val="minor"/>
    </font>
    <font>
      <b/>
      <sz val="11"/>
      <color theme="0"/>
      <name val="Calibri"/>
      <family val="2"/>
      <scheme val="minor"/>
    </font>
    <font>
      <sz val="14"/>
      <color theme="0"/>
      <name val="Calibri"/>
      <family val="2"/>
      <scheme val="minor"/>
    </font>
    <font>
      <i/>
      <sz val="11"/>
      <color theme="1"/>
      <name val="Calibri"/>
      <family val="2"/>
      <scheme val="minor"/>
    </font>
    <font>
      <b/>
      <sz val="12"/>
      <color theme="5"/>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rgb="FFD5FC79"/>
        <bgColor indexed="64"/>
      </patternFill>
    </fill>
    <fill>
      <patternFill patternType="solid">
        <fgColor theme="8"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0" fillId="2" borderId="0" xfId="0" applyFill="1"/>
    <xf numFmtId="0" fontId="1" fillId="2" borderId="0" xfId="0" applyFont="1" applyFill="1"/>
    <xf numFmtId="0" fontId="12" fillId="2" borderId="0" xfId="0" applyFont="1" applyFill="1"/>
    <xf numFmtId="0" fontId="11" fillId="2" borderId="0" xfId="0" applyFont="1" applyFill="1"/>
    <xf numFmtId="0" fontId="17" fillId="5" borderId="12" xfId="0" applyFont="1" applyFill="1" applyBorder="1" applyAlignment="1">
      <alignment vertical="center" wrapText="1"/>
    </xf>
    <xf numFmtId="0" fontId="18" fillId="5" borderId="12" xfId="0" applyFont="1" applyFill="1" applyBorder="1" applyAlignment="1">
      <alignment vertical="center" wrapText="1"/>
    </xf>
    <xf numFmtId="0" fontId="19" fillId="5" borderId="12" xfId="0" applyFont="1" applyFill="1" applyBorder="1" applyAlignment="1">
      <alignment horizontal="justify" vertical="center" wrapText="1"/>
    </xf>
    <xf numFmtId="0" fontId="18" fillId="5" borderId="12" xfId="0" applyFont="1" applyFill="1" applyBorder="1" applyAlignment="1">
      <alignment horizontal="justify" vertical="center" wrapText="1"/>
    </xf>
    <xf numFmtId="0" fontId="0" fillId="2" borderId="9" xfId="0" applyFill="1" applyBorder="1" applyAlignment="1">
      <alignment horizontal="center" vertical="center"/>
    </xf>
    <xf numFmtId="10" fontId="0" fillId="2" borderId="9" xfId="0" applyNumberFormat="1" applyFill="1" applyBorder="1" applyAlignment="1">
      <alignment horizontal="center" vertical="center"/>
    </xf>
    <xf numFmtId="167" fontId="0" fillId="2" borderId="11" xfId="0" applyNumberFormat="1" applyFill="1" applyBorder="1" applyAlignment="1">
      <alignment horizontal="center" vertical="center"/>
    </xf>
    <xf numFmtId="0" fontId="18" fillId="5" borderId="8" xfId="0" applyFont="1" applyFill="1" applyBorder="1" applyAlignment="1">
      <alignment vertical="center" wrapText="1"/>
    </xf>
    <xf numFmtId="10" fontId="18" fillId="2" borderId="9" xfId="0" applyNumberFormat="1" applyFont="1" applyFill="1" applyBorder="1" applyAlignment="1">
      <alignment vertical="center" wrapText="1"/>
    </xf>
    <xf numFmtId="0" fontId="19" fillId="5" borderId="8" xfId="0" applyFont="1" applyFill="1" applyBorder="1" applyAlignment="1">
      <alignment horizontal="justify" vertical="center" wrapText="1"/>
    </xf>
    <xf numFmtId="10" fontId="18" fillId="2" borderId="9" xfId="0" applyNumberFormat="1" applyFont="1" applyFill="1" applyBorder="1" applyAlignment="1">
      <alignment horizontal="right" vertical="center" wrapText="1"/>
    </xf>
    <xf numFmtId="0" fontId="18" fillId="5" borderId="8" xfId="0" applyFont="1" applyFill="1" applyBorder="1" applyAlignment="1">
      <alignment horizontal="justify" vertical="center" wrapText="1"/>
    </xf>
    <xf numFmtId="0" fontId="18" fillId="5" borderId="10" xfId="0" applyFont="1" applyFill="1" applyBorder="1" applyAlignment="1">
      <alignment horizontal="justify" vertical="center" wrapText="1"/>
    </xf>
    <xf numFmtId="10" fontId="18" fillId="2" borderId="11" xfId="0" applyNumberFormat="1" applyFont="1" applyFill="1" applyBorder="1" applyAlignment="1">
      <alignment horizontal="right" vertical="center" wrapText="1"/>
    </xf>
    <xf numFmtId="0" fontId="17" fillId="5" borderId="6" xfId="0" applyFont="1" applyFill="1" applyBorder="1" applyAlignment="1">
      <alignment vertical="center" wrapText="1"/>
    </xf>
    <xf numFmtId="0" fontId="17" fillId="2" borderId="7" xfId="0" applyFont="1" applyFill="1" applyBorder="1" applyAlignment="1">
      <alignment horizontal="justify" vertical="center" wrapText="1"/>
    </xf>
    <xf numFmtId="166" fontId="3" fillId="0" borderId="1" xfId="0" applyNumberFormat="1" applyFont="1" applyBorder="1"/>
    <xf numFmtId="0" fontId="3" fillId="4" borderId="1" xfId="0" applyFont="1" applyFill="1" applyBorder="1" applyProtection="1">
      <protection locked="0"/>
    </xf>
    <xf numFmtId="0" fontId="3" fillId="4" borderId="1" xfId="0" applyFont="1" applyFill="1" applyBorder="1" applyAlignment="1" applyProtection="1">
      <alignment wrapText="1"/>
      <protection locked="0"/>
    </xf>
    <xf numFmtId="0" fontId="2" fillId="4" borderId="1" xfId="0" applyFont="1" applyFill="1" applyBorder="1" applyProtection="1">
      <protection locked="0"/>
    </xf>
    <xf numFmtId="166" fontId="3" fillId="4" borderId="1" xfId="0" applyNumberFormat="1" applyFont="1" applyFill="1" applyBorder="1" applyProtection="1">
      <protection locked="0"/>
    </xf>
    <xf numFmtId="165" fontId="3" fillId="4" borderId="1" xfId="0" applyNumberFormat="1" applyFont="1" applyFill="1" applyBorder="1" applyProtection="1">
      <protection locked="0"/>
    </xf>
    <xf numFmtId="0" fontId="1" fillId="0" borderId="3" xfId="0" applyFont="1" applyBorder="1"/>
    <xf numFmtId="166" fontId="1" fillId="0" borderId="1" xfId="0" applyNumberFormat="1" applyFont="1" applyBorder="1"/>
    <xf numFmtId="2" fontId="3" fillId="0" borderId="1" xfId="0" applyNumberFormat="1" applyFont="1" applyBorder="1"/>
    <xf numFmtId="166" fontId="2" fillId="0" borderId="2" xfId="0" applyNumberFormat="1" applyFont="1" applyBorder="1"/>
    <xf numFmtId="0" fontId="1" fillId="0" borderId="0" xfId="0" applyFont="1"/>
    <xf numFmtId="0" fontId="0" fillId="2" borderId="0" xfId="0" applyFill="1" applyAlignment="1">
      <alignment horizontal="center"/>
    </xf>
    <xf numFmtId="0" fontId="7" fillId="2" borderId="0" xfId="0" applyFont="1" applyFill="1" applyAlignment="1">
      <alignment vertical="center"/>
    </xf>
    <xf numFmtId="0" fontId="8" fillId="2" borderId="0" xfId="0" applyFont="1" applyFill="1" applyAlignment="1">
      <alignment vertical="center"/>
    </xf>
    <xf numFmtId="0" fontId="14" fillId="0" borderId="0" xfId="0" applyFont="1" applyAlignment="1">
      <alignment horizontal="left" vertical="top"/>
    </xf>
    <xf numFmtId="0" fontId="15" fillId="2" borderId="0" xfId="0" applyFont="1" applyFill="1" applyAlignment="1">
      <alignment horizontal="left" vertical="top"/>
    </xf>
    <xf numFmtId="0" fontId="0" fillId="2" borderId="0" xfId="0" applyFill="1" applyAlignment="1">
      <alignment horizontal="left" vertical="top"/>
    </xf>
    <xf numFmtId="0" fontId="9" fillId="0" borderId="0" xfId="0" applyFont="1"/>
    <xf numFmtId="0" fontId="20" fillId="0" borderId="0" xfId="0" applyFont="1" applyAlignment="1">
      <alignment horizontal="left"/>
    </xf>
    <xf numFmtId="0" fontId="10" fillId="0" borderId="0" xfId="0" applyFont="1" applyAlignment="1">
      <alignment horizontal="left"/>
    </xf>
    <xf numFmtId="0" fontId="0" fillId="3" borderId="0" xfId="0" applyFill="1" applyAlignment="1">
      <alignment horizontal="left" vertical="top" wrapText="1"/>
    </xf>
    <xf numFmtId="0" fontId="0" fillId="0" borderId="0" xfId="0" applyAlignment="1">
      <alignment wrapText="1"/>
    </xf>
    <xf numFmtId="0" fontId="1" fillId="0" borderId="2" xfId="0" applyFont="1" applyBorder="1"/>
    <xf numFmtId="0" fontId="1" fillId="0" borderId="0" xfId="0" applyFont="1" applyAlignment="1">
      <alignment horizontal="left"/>
    </xf>
    <xf numFmtId="0" fontId="21" fillId="0" borderId="0" xfId="0" applyFont="1"/>
    <xf numFmtId="0" fontId="16" fillId="2" borderId="0" xfId="0" applyFont="1" applyFill="1" applyAlignment="1">
      <alignment wrapText="1"/>
    </xf>
    <xf numFmtId="0" fontId="0" fillId="2" borderId="0" xfId="0" applyFill="1" applyAlignment="1">
      <alignment wrapText="1"/>
    </xf>
    <xf numFmtId="0" fontId="16" fillId="0" borderId="0" xfId="0" applyFont="1"/>
    <xf numFmtId="0" fontId="1" fillId="0" borderId="4" xfId="0" applyFont="1" applyBorder="1"/>
    <xf numFmtId="0" fontId="10" fillId="0" borderId="0" xfId="0" applyFont="1"/>
    <xf numFmtId="165" fontId="2" fillId="2" borderId="5" xfId="0" applyNumberFormat="1" applyFont="1" applyFill="1" applyBorder="1"/>
    <xf numFmtId="166" fontId="2" fillId="0" borderId="0" xfId="0" applyNumberFormat="1" applyFont="1"/>
    <xf numFmtId="165" fontId="2" fillId="2" borderId="0" xfId="0" applyNumberFormat="1" applyFont="1" applyFill="1"/>
    <xf numFmtId="0" fontId="0" fillId="3" borderId="0" xfId="0" applyFill="1" applyAlignment="1">
      <alignment vertical="top" wrapText="1"/>
    </xf>
    <xf numFmtId="0" fontId="1" fillId="2" borderId="0" xfId="0" applyFont="1" applyFill="1" applyAlignment="1">
      <alignment horizontal="left"/>
    </xf>
    <xf numFmtId="166" fontId="2" fillId="2" borderId="0" xfId="0" applyNumberFormat="1" applyFont="1" applyFill="1"/>
    <xf numFmtId="165" fontId="2" fillId="0" borderId="0" xfId="0" applyNumberFormat="1" applyFont="1"/>
    <xf numFmtId="0" fontId="0" fillId="3" borderId="0" xfId="0" applyFill="1" applyAlignment="1">
      <alignment horizontal="left" vertical="top"/>
    </xf>
    <xf numFmtId="0" fontId="12" fillId="2" borderId="0" xfId="0" applyFont="1" applyFill="1" applyAlignment="1">
      <alignment horizontal="left"/>
    </xf>
    <xf numFmtId="4" fontId="13" fillId="2" borderId="0" xfId="0" applyNumberFormat="1" applyFont="1" applyFill="1" applyAlignment="1">
      <alignment horizontal="right"/>
    </xf>
    <xf numFmtId="0" fontId="5" fillId="0" borderId="0" xfId="0" applyFont="1"/>
    <xf numFmtId="0" fontId="5" fillId="0" borderId="0" xfId="0" applyFont="1" applyAlignment="1">
      <alignment horizontal="right"/>
    </xf>
    <xf numFmtId="0" fontId="6" fillId="0" borderId="0" xfId="0" applyFont="1"/>
    <xf numFmtId="166" fontId="22" fillId="2" borderId="5" xfId="0" applyNumberFormat="1" applyFont="1" applyFill="1" applyBorder="1"/>
    <xf numFmtId="168" fontId="0" fillId="2" borderId="7" xfId="0" applyNumberFormat="1" applyFill="1" applyBorder="1" applyAlignment="1">
      <alignment horizontal="right"/>
    </xf>
    <xf numFmtId="0" fontId="23" fillId="0" borderId="0" xfId="0" applyFont="1"/>
    <xf numFmtId="0" fontId="3" fillId="4" borderId="1" xfId="0" applyFont="1" applyFill="1" applyBorder="1" applyAlignment="1" applyProtection="1">
      <alignment vertical="top" wrapText="1"/>
      <protection locked="0"/>
    </xf>
    <xf numFmtId="0" fontId="3"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protection locked="0"/>
    </xf>
    <xf numFmtId="2" fontId="3" fillId="2" borderId="1" xfId="0" applyNumberFormat="1" applyFont="1" applyFill="1" applyBorder="1" applyAlignment="1">
      <alignment horizontal="left" vertical="top" wrapText="1"/>
    </xf>
    <xf numFmtId="2" fontId="3" fillId="0" borderId="1" xfId="0" applyNumberFormat="1" applyFont="1" applyBorder="1" applyAlignment="1">
      <alignment horizontal="left" vertical="top" wrapText="1"/>
    </xf>
    <xf numFmtId="165" fontId="3" fillId="4" borderId="1" xfId="0" applyNumberFormat="1" applyFont="1" applyFill="1" applyBorder="1" applyAlignment="1" applyProtection="1">
      <alignment horizontal="left" vertical="top" wrapText="1"/>
      <protection locked="0"/>
    </xf>
    <xf numFmtId="166" fontId="3" fillId="4" borderId="1" xfId="0" applyNumberFormat="1" applyFont="1" applyFill="1" applyBorder="1" applyAlignment="1" applyProtection="1">
      <alignment vertical="top" wrapText="1"/>
      <protection locked="0"/>
    </xf>
    <xf numFmtId="0" fontId="3" fillId="0" borderId="0" xfId="0" applyFont="1" applyAlignment="1">
      <alignment wrapText="1"/>
    </xf>
    <xf numFmtId="0" fontId="0" fillId="0" borderId="0" xfId="0" applyAlignment="1">
      <alignment horizontal="left" vertical="top" wrapText="1"/>
    </xf>
    <xf numFmtId="166" fontId="3" fillId="4" borderId="1" xfId="0" applyNumberFormat="1"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0" fillId="6" borderId="12" xfId="0" applyFill="1" applyBorder="1" applyAlignment="1">
      <alignment horizontal="center"/>
    </xf>
    <xf numFmtId="166" fontId="3" fillId="0" borderId="0" xfId="0" applyNumberFormat="1" applyFont="1" applyAlignment="1">
      <alignment wrapText="1"/>
    </xf>
    <xf numFmtId="167" fontId="1" fillId="8" borderId="11" xfId="0" applyNumberFormat="1" applyFont="1" applyFill="1" applyBorder="1"/>
    <xf numFmtId="167" fontId="25" fillId="9" borderId="9" xfId="0" applyNumberFormat="1" applyFont="1" applyFill="1" applyBorder="1"/>
    <xf numFmtId="168" fontId="0" fillId="2" borderId="9" xfId="0" applyNumberFormat="1" applyFill="1" applyBorder="1" applyAlignment="1">
      <alignment horizontal="right"/>
    </xf>
    <xf numFmtId="164" fontId="3" fillId="2" borderId="1" xfId="0" applyNumberFormat="1" applyFont="1" applyFill="1" applyBorder="1"/>
    <xf numFmtId="169" fontId="0" fillId="7" borderId="9" xfId="0" applyNumberFormat="1" applyFill="1" applyBorder="1"/>
    <xf numFmtId="0" fontId="7" fillId="2" borderId="0" xfId="0" applyFont="1" applyFill="1" applyAlignment="1">
      <alignment horizontal="center" vertical="center"/>
    </xf>
    <xf numFmtId="0" fontId="10" fillId="0" borderId="0" xfId="0" applyFont="1" applyAlignment="1">
      <alignment horizontal="left"/>
    </xf>
    <xf numFmtId="0" fontId="7" fillId="2" borderId="0" xfId="0" applyFont="1" applyFill="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25" fillId="9" borderId="16" xfId="0" applyFont="1" applyFill="1" applyBorder="1" applyAlignment="1">
      <alignment horizontal="left"/>
    </xf>
    <xf numFmtId="0" fontId="25" fillId="9" borderId="13" xfId="0" applyFont="1" applyFill="1" applyBorder="1" applyAlignment="1">
      <alignment horizontal="left"/>
    </xf>
    <xf numFmtId="0" fontId="0" fillId="2" borderId="16" xfId="0" applyFill="1" applyBorder="1" applyAlignment="1">
      <alignment horizontal="left"/>
    </xf>
    <xf numFmtId="0" fontId="0" fillId="2" borderId="13" xfId="0" applyFill="1" applyBorder="1" applyAlignment="1">
      <alignment horizontal="left"/>
    </xf>
    <xf numFmtId="0" fontId="1" fillId="8" borderId="17" xfId="0" applyFont="1" applyFill="1" applyBorder="1" applyAlignment="1">
      <alignment horizontal="left"/>
    </xf>
    <xf numFmtId="0" fontId="1" fillId="8" borderId="18" xfId="0" applyFont="1"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21" xfId="0" applyFill="1" applyBorder="1" applyAlignment="1">
      <alignment horizontal="left"/>
    </xf>
    <xf numFmtId="0" fontId="0" fillId="2" borderId="22" xfId="0" applyFill="1" applyBorder="1" applyAlignment="1">
      <alignment horizontal="left"/>
    </xf>
    <xf numFmtId="0" fontId="0" fillId="2" borderId="23" xfId="0" applyFill="1" applyBorder="1" applyAlignment="1">
      <alignment horizontal="left"/>
    </xf>
    <xf numFmtId="0" fontId="0" fillId="2" borderId="24" xfId="0" applyFill="1" applyBorder="1" applyAlignment="1">
      <alignment horizontal="left"/>
    </xf>
    <xf numFmtId="0" fontId="0" fillId="2" borderId="20" xfId="0" applyFill="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2" borderId="10" xfId="0" applyFill="1" applyBorder="1" applyAlignment="1">
      <alignment horizontal="left"/>
    </xf>
    <xf numFmtId="0" fontId="0" fillId="2" borderId="19" xfId="0" applyFill="1" applyBorder="1" applyAlignment="1">
      <alignment horizontal="left"/>
    </xf>
  </cellXfs>
  <cellStyles count="1">
    <cellStyle name="Normal" xfId="0" builtinId="0"/>
  </cellStyles>
  <dxfs count="130">
    <dxf>
      <font>
        <strike val="0"/>
        <outline val="0"/>
        <shadow val="0"/>
        <u val="none"/>
        <vertAlign val="baseline"/>
        <sz val="11"/>
        <color theme="1"/>
        <name val="Calibri"/>
        <scheme val="minor"/>
      </font>
      <numFmt numFmtId="166" formatCode="_-* #,##0.0\ [$€-1]_-;\-* #,##0.0\ [$€-1]_-;_-* &quot;-&quot;??\ [$€-1]_-;_-@_-"/>
      <fill>
        <patternFill patternType="none">
          <fgColor indexed="64"/>
          <bgColor theme="0"/>
        </patternFill>
      </fill>
      <protection locked="1" hidden="0"/>
    </dxf>
    <dxf>
      <font>
        <strike val="0"/>
        <outline val="0"/>
        <shadow val="0"/>
        <u val="none"/>
        <vertAlign val="baseline"/>
        <sz val="11"/>
        <color theme="0"/>
        <name val="Calibri"/>
        <family val="2"/>
        <scheme val="minor"/>
      </font>
      <numFmt numFmtId="166" formatCode="_-* #,##0.0\ [$€-1]_-;\-* #,##0.0\ [$€-1]_-;_-* &quot;-&quot;??\ [$€-1]_-;_-@_-"/>
      <fill>
        <patternFill patternType="solid">
          <fgColor indexed="64"/>
          <bgColor theme="0"/>
        </patternFill>
      </fill>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family val="2"/>
        <scheme val="minor"/>
      </font>
      <numFmt numFmtId="2" formatCode="0.00"/>
      <fill>
        <patternFill patternType="solid">
          <fgColor indexed="64"/>
          <bgColor theme="0"/>
        </patternFill>
      </fill>
      <alignment horizontal="left" vertical="top" textRotation="0" wrapText="1" indent="0" justifyLastLine="0" shrinkToFit="0" readingOrder="0"/>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scheme val="minor"/>
      </font>
      <numFmt numFmtId="2" formatCode="0.00"/>
      <fill>
        <patternFill patternType="none">
          <fgColor indexed="64"/>
          <bgColor auto="1"/>
        </patternFill>
      </fill>
      <alignment horizontal="left" vertical="top" textRotation="0" wrapText="1" indent="0" justifyLastLine="0" shrinkToFit="0" readingOrder="0"/>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indent="0" justifyLastLine="0" shrinkToFit="0" readingOrder="0"/>
      <border outline="0">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indent="0" justifyLastLine="0" shrinkToFit="0" readingOrder="0"/>
      <border outline="0">
        <right style="thin">
          <color theme="0" tint="-0.34998626667073579"/>
        </right>
      </border>
      <protection locked="0" hidden="0"/>
    </dxf>
    <dxf>
      <font>
        <strike val="0"/>
        <outline val="0"/>
        <shadow val="0"/>
        <u val="none"/>
        <vertAlign val="baseline"/>
        <sz val="11"/>
        <color rgb="FF000000"/>
        <name val="Calibri"/>
        <scheme val="none"/>
      </font>
      <fill>
        <patternFill patternType="none">
          <fgColor rgb="FF000000"/>
          <bgColor auto="1"/>
        </patternFill>
      </fill>
      <protection locked="1"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numFmt numFmtId="166" formatCode="_-* #,##0.0\ [$€-1]_-;\-* #,##0.0\ [$€-1]_-;_-* &quot;-&quot;??\ [$€-1]_-;_-@_-"/>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1" indent="0" justifyLastLine="0" shrinkToFit="0" readingOrder="0"/>
      <border outline="0">
        <left style="thin">
          <color theme="0" tint="-0.34998626667073579"/>
        </left>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1" indent="0" justifyLastLine="0" shrinkToFit="0" readingOrder="0"/>
      <border outline="0">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right style="thin">
          <color theme="0" tint="-0.34998626667073579"/>
        </right>
        <top style="thin">
          <color theme="0" tint="-0.34998626667073579"/>
        </top>
        <bottom/>
      </border>
    </dxf>
    <dxf>
      <protection locked="1" hidden="0"/>
    </dxf>
    <dxf>
      <font>
        <strike val="0"/>
        <outline val="0"/>
        <shadow val="0"/>
        <u val="none"/>
        <vertAlign val="baseline"/>
        <sz val="11"/>
        <color rgb="FF000000"/>
        <name val="Calibri"/>
        <scheme val="none"/>
      </font>
      <fill>
        <patternFill patternType="none">
          <fgColor rgb="FF000000"/>
          <bgColor auto="1"/>
        </patternFill>
      </fill>
      <protection locked="0" hidden="0"/>
    </dxf>
    <dxf>
      <fill>
        <patternFill patternType="solid">
          <fgColor indexed="64"/>
          <bgColor theme="4" tint="0.79998168889431442"/>
        </patternFill>
      </fill>
      <alignment horizontal="left" vertical="top" textRotation="0" wrapText="0"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solid">
          <fgColor indexed="64"/>
          <bgColor theme="9" tint="0.79998168889431442"/>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numFmt numFmtId="166" formatCode="_-* #,##0.0\ [$€-1]_-;\-* #,##0.0\ [$€-1]_-;_-* &quot;-&quot;??\ [$€-1]_-;_-@_-"/>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0" indent="0" justifyLastLine="0" shrinkToFit="0" readingOrder="0"/>
      <border outline="0">
        <left style="thin">
          <color theme="0" tint="-0.34998626667073579"/>
        </left>
        <right style="thin">
          <color theme="0" tint="-0.34998626667073579"/>
        </right>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left" vertical="top" textRotation="0" wrapText="1" indent="0" justifyLastLine="0" shrinkToFit="0" readingOrder="0"/>
      <border outline="0">
        <right style="thin">
          <color theme="0" tint="-0.34998626667073579"/>
        </right>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right style="thin">
          <color theme="0" tint="-0.34998626667073579"/>
        </right>
        <top style="thin">
          <color theme="0" tint="-0.34998626667073579"/>
        </top>
        <bottom/>
      </border>
    </dxf>
    <dxf>
      <font>
        <strike val="0"/>
        <outline val="0"/>
        <shadow val="0"/>
        <u val="none"/>
        <vertAlign val="baseline"/>
        <sz val="11"/>
        <color rgb="FF000000"/>
        <name val="Calibri"/>
        <scheme val="none"/>
      </font>
      <fill>
        <patternFill patternType="none">
          <fgColor rgb="FF000000"/>
          <bgColor auto="1"/>
        </patternFill>
      </fill>
      <alignment horizontal="left" vertical="top" textRotation="0" indent="0" justifyLastLine="0" shrinkToFit="0" readingOrder="0"/>
      <protection locked="1" hidden="0"/>
    </dxf>
    <dxf>
      <fill>
        <patternFill patternType="solid">
          <fgColor indexed="64"/>
          <bgColor theme="4" tint="0.79998168889431442"/>
        </patternFill>
      </fill>
      <alignment horizontal="general" vertical="top" textRotation="0" wrapText="1"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numFmt numFmtId="170" formatCode="#,##0.0_);\(#,##0.0\)"/>
      <fill>
        <patternFill patternType="none">
          <fgColor indexed="64"/>
          <bgColor indexed="65"/>
        </patternFill>
      </fill>
      <alignment horizontal="general" vertical="bottom" textRotation="0" wrapText="1" indent="0" justifyLastLine="0" shrinkToFit="0" readingOrder="0"/>
      <border diagonalUp="0" diagonalDown="0" outline="0">
        <left style="thin">
          <color theme="0" tint="-0.34998626667073579"/>
        </left>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general" vertical="top" textRotation="0" wrapText="1" indent="0" justifyLastLine="0" shrinkToFit="0" readingOrder="0"/>
      <border outline="0">
        <left style="thin">
          <color theme="0" tint="-0.34998626667073579"/>
        </left>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general" vertical="top" textRotation="0" wrapText="1" indent="0" justifyLastLine="0" shrinkToFit="0" readingOrder="0"/>
      <border outline="0">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right style="thin">
          <color theme="0" tint="-0.34998626667073579"/>
        </right>
        <top style="thin">
          <color theme="0" tint="-0.34998626667073579"/>
        </top>
        <bottom/>
      </border>
    </dxf>
    <dxf>
      <protection locked="1" hidden="0"/>
    </dxf>
    <dxf>
      <font>
        <strike val="0"/>
        <outline val="0"/>
        <shadow val="0"/>
        <u val="none"/>
        <vertAlign val="baseline"/>
        <sz val="11"/>
        <color rgb="FF000000"/>
        <name val="Calibri"/>
        <scheme val="none"/>
      </font>
      <fill>
        <patternFill patternType="none">
          <fgColor rgb="FF000000"/>
          <bgColor auto="1"/>
        </patternFill>
      </fill>
      <alignment horizontal="general" vertical="top" textRotation="0" wrapText="1" indent="0" justifyLastLine="0" shrinkToFit="0" readingOrder="0"/>
      <protection locked="0"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165" formatCode="_-* #,##0.00\ [$€-1]_-;\-* #,##0.00\ [$€-1]_-;_-* &quot;-&quot;??\ [$€-1]_-;_-@_-"/>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theme="1"/>
        <name val="Calibri"/>
        <family val="2"/>
        <scheme val="minor"/>
      </font>
      <numFmt numFmtId="166" formatCode="_-* #,##0.0\ [$€-1]_-;\-* #,##0.0\ [$€-1]_-;_-* &quot;-&quot;??\ [$€-1]_-;_-@_-"/>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protection locked="1" hidden="0"/>
    </dxf>
    <dxf>
      <font>
        <strike val="0"/>
        <outline val="0"/>
        <shadow val="0"/>
        <u val="none"/>
        <vertAlign val="baseline"/>
        <sz val="11"/>
        <color rgb="FF000000"/>
        <name val="Calibri"/>
        <scheme val="none"/>
      </font>
      <fill>
        <patternFill patternType="none">
          <fgColor rgb="FF000000"/>
          <bgColor auto="1"/>
        </patternFill>
      </fill>
      <protection locked="0"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2" formatCode="0.00"/>
      <fill>
        <patternFill patternType="none">
          <fgColor indexed="64"/>
          <bgColor auto="1"/>
        </patternFill>
      </fill>
      <border outline="0">
        <left style="thin">
          <color theme="0" tint="-0.34998626667073579"/>
        </left>
      </border>
      <protection locked="1" hidden="0"/>
    </dxf>
    <dxf>
      <font>
        <strike val="0"/>
        <outline val="0"/>
        <shadow val="0"/>
        <u val="none"/>
        <vertAlign val="baseline"/>
        <sz val="11"/>
        <color theme="1"/>
        <name val="Calibri"/>
        <scheme val="minor"/>
      </font>
      <numFmt numFmtId="13" formatCode="0%"/>
      <fill>
        <patternFill patternType="solid">
          <fgColor indexed="64"/>
          <bgColor theme="9" tint="0.79998168889431442"/>
        </patternFill>
      </fill>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family val="2"/>
        <scheme val="minor"/>
      </font>
      <numFmt numFmtId="2" formatCode="0.00"/>
      <fill>
        <patternFill patternType="none">
          <fgColor indexed="64"/>
          <bgColor auto="1"/>
        </patternFill>
      </fill>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scheme val="minor"/>
      </font>
      <fill>
        <patternFill patternType="solid">
          <fgColor indexed="64"/>
          <bgColor theme="9" tint="0.79998168889431442"/>
        </patternFill>
      </fill>
      <border outline="0">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right style="thin">
          <color theme="0" tint="-0.34998626667073579"/>
        </right>
      </border>
      <protection locked="0" hidden="0"/>
    </dxf>
    <dxf>
      <font>
        <strike val="0"/>
        <outline val="0"/>
        <shadow val="0"/>
        <u val="none"/>
        <vertAlign val="baseline"/>
        <sz val="11"/>
        <color rgb="FF000000"/>
        <name val="Calibri"/>
        <scheme val="none"/>
      </font>
      <fill>
        <patternFill patternType="none">
          <fgColor rgb="FF000000"/>
          <bgColor auto="1"/>
        </patternFill>
      </fill>
      <protection locked="1"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none">
          <fgColor indexed="64"/>
          <bgColor theme="0"/>
        </patternFill>
      </fill>
      <protection locked="1" hidden="0"/>
    </dxf>
    <dxf>
      <font>
        <strike val="0"/>
        <outline val="0"/>
        <shadow val="0"/>
        <u val="none"/>
        <vertAlign val="baseline"/>
        <sz val="11"/>
        <color theme="0"/>
        <name val="Calibri"/>
        <family val="2"/>
        <scheme val="minor"/>
      </font>
      <numFmt numFmtId="166" formatCode="_-* #,##0.0\ [$€-1]_-;\-* #,##0.0\ [$€-1]_-;_-* &quot;-&quot;??\ [$€-1]_-;_-@_-"/>
      <fill>
        <patternFill patternType="solid">
          <fgColor indexed="64"/>
          <bgColor theme="0"/>
        </patternFill>
      </fill>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family val="2"/>
        <scheme val="minor"/>
      </font>
      <numFmt numFmtId="164" formatCode="_-* #,##0.00_-;\-* #,##0.00_-;_-* &quot;-&quot;??_-;_-@_-"/>
      <fill>
        <patternFill patternType="solid">
          <fgColor indexed="64"/>
          <bgColor theme="0"/>
        </patternFill>
      </fill>
      <border>
        <left style="thin">
          <color theme="0" tint="-0.34998626667073579"/>
        </left>
        <right style="thin">
          <color theme="0" tint="-0.34998626667073579"/>
        </right>
      </border>
      <protection locked="1" hidden="0"/>
    </dxf>
    <dxf>
      <font>
        <strike val="0"/>
        <outline val="0"/>
        <shadow val="0"/>
        <u val="none"/>
        <vertAlign val="baseline"/>
        <sz val="11"/>
        <color theme="1"/>
        <name val="Calibri"/>
        <scheme val="minor"/>
      </font>
      <numFmt numFmtId="2" formatCode="0.00"/>
      <fill>
        <patternFill patternType="none">
          <fgColor indexed="64"/>
          <bgColor auto="1"/>
        </patternFill>
      </fill>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right style="thin">
          <color theme="0" tint="-0.34998626667073579"/>
        </right>
      </border>
      <protection locked="0" hidden="0"/>
    </dxf>
    <dxf>
      <font>
        <strike val="0"/>
        <outline val="0"/>
        <shadow val="0"/>
        <u val="none"/>
        <vertAlign val="baseline"/>
        <sz val="11"/>
        <color theme="1"/>
        <name val="Calibri"/>
        <scheme val="minor"/>
      </font>
      <fill>
        <patternFill patternType="none">
          <fgColor indexed="64"/>
          <bgColor auto="1"/>
        </patternFill>
      </fill>
      <protection locked="1"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numFmt numFmtId="166" formatCode="_-* #,##0.0\ [$€-1]_-;\-* #,##0.0\ [$€-1]_-;_-* &quot;-&quot;??\ [$€-1]_-;_-@_-"/>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border>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right style="thin">
          <color theme="0" tint="-0.34998626667073579"/>
        </right>
        <top style="thin">
          <color theme="0" tint="-0.34998626667073579"/>
        </top>
        <bottom/>
      </border>
    </dxf>
    <dxf>
      <protection locked="1" hidden="0"/>
    </dxf>
    <dxf>
      <font>
        <strike val="0"/>
        <outline val="0"/>
        <shadow val="0"/>
        <u val="none"/>
        <vertAlign val="baseline"/>
        <sz val="11"/>
        <color theme="1"/>
        <name val="Calibri"/>
        <scheme val="minor"/>
      </font>
      <fill>
        <patternFill patternType="none">
          <fgColor indexed="64"/>
          <bgColor auto="1"/>
        </patternFill>
      </fill>
      <protection locked="0" hidden="0"/>
    </dxf>
    <dxf>
      <fill>
        <patternFill patternType="solid">
          <fgColor indexed="64"/>
          <bgColor theme="4" tint="0.79998168889431442"/>
        </patternFill>
      </fill>
      <alignment horizontal="left" vertical="top" textRotation="0" wrapText="0"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none">
          <fgColor indexed="64"/>
          <bgColor auto="1"/>
        </patternFill>
      </fill>
      <border>
        <left style="thin">
          <color theme="0" tint="-0.34998626667073579"/>
        </left>
      </border>
      <protection locked="1" hidden="0"/>
    </dxf>
    <dxf>
      <font>
        <b/>
        <i val="0"/>
        <strike val="0"/>
        <condense val="0"/>
        <extend val="0"/>
        <outline val="0"/>
        <shadow val="0"/>
        <u val="none"/>
        <vertAlign val="baseline"/>
        <sz val="11"/>
        <color theme="1"/>
        <name val="Calibri"/>
        <family val="2"/>
        <scheme val="minor"/>
      </font>
      <numFmt numFmtId="166" formatCode="_-* #,##0.0\ [$€-1]_-;\-* #,##0.0\ [$€-1]_-;_-* &quot;-&quot;??\ [$€-1]_-;_-@_-"/>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border>
        <right style="thin">
          <color theme="0" tint="-0.34998626667073579"/>
        </right>
      </border>
      <protection locked="1"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0" indent="0" justifyLastLine="0" shrinkToFit="0" readingOrder="0"/>
      <border diagonalUp="0" diagonalDown="0" outline="0">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none">
          <fgColor indexed="64"/>
          <bgColor auto="1"/>
        </patternFill>
      </fill>
      <protection locked="1" hidden="0"/>
    </dxf>
    <dxf>
      <fill>
        <patternFill patternType="solid">
          <fgColor indexed="64"/>
          <bgColor theme="4" tint="0.79998168889431442"/>
        </patternFill>
      </fill>
      <alignment horizontal="general" vertical="top" textRotation="0" wrapText="1" indent="0" justifyLastLine="0" shrinkToFit="0" readingOrder="0"/>
      <protection locked="1" hidden="0"/>
    </dxf>
    <dxf>
      <font>
        <strike val="0"/>
        <outline val="0"/>
        <shadow val="0"/>
        <u val="none"/>
        <vertAlign val="baseline"/>
        <sz val="11"/>
        <color theme="1"/>
        <name val="Calibri"/>
        <scheme val="minor"/>
      </font>
      <numFmt numFmtId="166" formatCode="_-* #,##0.0\ [$€-1]_-;\-* #,##0.0\ [$€-1]_-;_-* &quot;-&quot;??\ [$€-1]_-;_-@_-"/>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numFmt numFmtId="170" formatCode="#,##0.0_);\(#,##0.0\)"/>
      <fill>
        <patternFill patternType="none">
          <fgColor indexed="64"/>
          <bgColor indexed="65"/>
        </patternFill>
      </fill>
      <alignment horizontal="general" vertical="bottom" textRotation="0" wrapText="1" indent="0" justifyLastLine="0" shrinkToFit="0" readingOrder="0"/>
      <border diagonalUp="0" diagonalDown="0" outline="0">
        <left style="thin">
          <color theme="0" tint="-0.34998626667073579"/>
        </left>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general" vertical="bottom" textRotation="0" wrapText="1" indent="0" justifyLastLine="0" shrinkToFit="0" readingOrder="0"/>
      <border>
        <left style="thin">
          <color theme="0" tint="-0.34998626667073579"/>
        </left>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1"/>
        <color theme="1"/>
        <name val="Calibri"/>
        <scheme val="minor"/>
      </font>
      <fill>
        <patternFill patternType="solid">
          <fgColor indexed="64"/>
          <bgColor theme="9" tint="0.79998168889431442"/>
        </patternFill>
      </fill>
      <alignment horizontal="general" vertical="bottom" textRotation="0" wrapText="1" indent="0" justifyLastLine="0" shrinkToFit="0" readingOrder="0"/>
      <border>
        <right style="thin">
          <color theme="0" tint="-0.34998626667073579"/>
        </right>
      </border>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right style="thin">
          <color theme="0" tint="-0.34998626667073579"/>
        </right>
        <top style="thin">
          <color theme="0" tint="-0.34998626667073579"/>
        </top>
        <bottom/>
      </border>
    </dxf>
    <dxf>
      <protection locked="1" hidden="0"/>
    </dxf>
    <dxf>
      <font>
        <strike val="0"/>
        <outline val="0"/>
        <shadow val="0"/>
        <u val="none"/>
        <vertAlign val="baseline"/>
        <sz val="11"/>
        <color theme="1"/>
        <name val="Calibri"/>
        <scheme val="minor"/>
      </font>
      <fill>
        <patternFill patternType="none">
          <fgColor indexed="64"/>
          <bgColor auto="1"/>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165" formatCode="_-* #,##0.00\ [$€-1]_-;\-* #,##0.00\ [$€-1]_-;_-* &quot;-&quot;??\ [$€-1]_-;_-@_-"/>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theme="1"/>
        <name val="Calibri"/>
        <family val="2"/>
        <scheme val="minor"/>
      </font>
      <numFmt numFmtId="166" formatCode="_-* #,##0.0\ [$€-1]_-;\-* #,##0.0\ [$€-1]_-;_-* &quot;-&quot;??\ [$€-1]_-;_-@_-"/>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font>
        <strike val="0"/>
        <outline val="0"/>
        <shadow val="0"/>
        <u val="none"/>
        <vertAlign val="baseline"/>
        <sz val="11"/>
        <color theme="1"/>
        <name val="Calibri"/>
        <scheme val="minor"/>
      </font>
      <fill>
        <patternFill patternType="solid">
          <fgColor indexed="64"/>
          <bgColor theme="9" tint="0.79998168889431442"/>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0" tint="-0.34998626667073579"/>
        </top>
        <bottom style="thin">
          <color theme="0" tint="-0.34998626667073579"/>
        </bottom>
      </border>
    </dxf>
    <dxf>
      <protection locked="1" hidden="0"/>
    </dxf>
    <dxf>
      <font>
        <strike val="0"/>
        <outline val="0"/>
        <shadow val="0"/>
        <u val="none"/>
        <vertAlign val="baseline"/>
        <sz val="11"/>
        <color theme="1"/>
        <name val="Calibri"/>
        <scheme val="minor"/>
      </font>
      <fill>
        <patternFill patternType="none">
          <fgColor indexed="64"/>
          <bgColor auto="1"/>
        </patternFill>
      </fill>
      <protection locked="0" hidden="0"/>
    </dxf>
    <dxf>
      <fill>
        <patternFill patternType="solid">
          <fgColor indexed="64"/>
          <bgColor theme="4" tint="0.79998168889431442"/>
        </patternFill>
      </fill>
      <alignment horizontal="left" vertical="top" textRotation="0" wrapText="1" indent="0" justifyLastLine="0" shrinkToFit="0" readingOrder="0"/>
      <protection locked="1" hidden="0"/>
    </dxf>
    <dxf>
      <font>
        <strike val="0"/>
        <outline val="0"/>
        <shadow val="0"/>
        <u val="none"/>
        <vertAlign val="baseline"/>
        <sz val="11"/>
        <color theme="1"/>
        <name val="Calibri"/>
        <scheme val="minor"/>
      </font>
      <numFmt numFmtId="2" formatCode="0.00"/>
      <fill>
        <patternFill patternType="none">
          <fgColor indexed="64"/>
          <bgColor auto="1"/>
        </patternFill>
      </fill>
      <border outline="0">
        <left style="thin">
          <color theme="0" tint="-0.34998626667073579"/>
        </left>
      </border>
      <protection locked="1" hidden="0"/>
    </dxf>
    <dxf>
      <font>
        <strike val="0"/>
        <outline val="0"/>
        <shadow val="0"/>
        <u val="none"/>
        <vertAlign val="baseline"/>
        <sz val="11"/>
        <color theme="1"/>
        <name val="Calibri"/>
        <scheme val="minor"/>
      </font>
      <numFmt numFmtId="13" formatCode="0%"/>
      <fill>
        <patternFill patternType="solid">
          <fgColor indexed="64"/>
          <bgColor theme="9" tint="0.79998168889431442"/>
        </patternFill>
      </fill>
      <border outline="0">
        <left style="thin">
          <color theme="0" tint="-0.34998626667073579"/>
        </left>
        <right style="thin">
          <color theme="0" tint="-0.34998626667073579"/>
        </right>
      </border>
      <protection locked="1" hidden="0"/>
    </dxf>
    <dxf>
      <font>
        <strike val="0"/>
        <outline val="0"/>
        <shadow val="0"/>
        <u val="none"/>
        <vertAlign val="baseline"/>
        <sz val="11"/>
        <color theme="1"/>
        <name val="Calibri"/>
        <family val="2"/>
        <scheme val="minor"/>
      </font>
      <numFmt numFmtId="164" formatCode="_-* #,##0.00_-;\-* #,##0.00_-;_-* &quot;-&quot;??_-;_-@_-"/>
      <fill>
        <patternFill patternType="solid">
          <fgColor indexed="64"/>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1"/>
        <color theme="1"/>
        <name val="Calibri"/>
        <scheme val="minor"/>
      </font>
      <fill>
        <patternFill patternType="solid">
          <fgColor indexed="64"/>
          <bgColor theme="9" tint="0.79998168889431442"/>
        </patternFill>
      </fill>
      <border outline="0">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left style="thin">
          <color theme="0" tint="-0.34998626667073579"/>
        </left>
        <right style="thin">
          <color theme="0" tint="-0.34998626667073579"/>
        </right>
      </border>
      <protection locked="0" hidden="0"/>
    </dxf>
    <dxf>
      <font>
        <strike val="0"/>
        <outline val="0"/>
        <shadow val="0"/>
        <u val="none"/>
        <vertAlign val="baseline"/>
        <sz val="11"/>
        <color theme="1"/>
        <name val="Calibri"/>
        <scheme val="minor"/>
      </font>
      <fill>
        <patternFill patternType="solid">
          <fgColor indexed="64"/>
          <bgColor theme="9" tint="0.79998168889431442"/>
        </patternFill>
      </fill>
      <border>
        <right style="thin">
          <color theme="0" tint="-0.34998626667073579"/>
        </right>
      </border>
      <protection locked="0" hidden="0"/>
    </dxf>
    <dxf>
      <font>
        <strike val="0"/>
        <outline val="0"/>
        <shadow val="0"/>
        <u val="none"/>
        <vertAlign val="baseline"/>
        <sz val="11"/>
        <color theme="1"/>
        <name val="Calibri"/>
        <scheme val="minor"/>
      </font>
      <fill>
        <patternFill patternType="none">
          <fgColor indexed="64"/>
          <bgColor auto="1"/>
        </patternFill>
      </fill>
      <protection locked="1" hidden="0"/>
    </dxf>
    <dxf>
      <fill>
        <patternFill patternType="solid">
          <fgColor indexed="64"/>
          <bgColor theme="4" tint="0.79998168889431442"/>
        </patternFill>
      </fill>
      <alignment horizontal="left" vertical="top" textRotation="0" wrapText="1" indent="0" justifyLastLine="0" shrinkToFit="0" readingOrder="0"/>
      <protection locked="1" hidden="0"/>
    </dxf>
  </dxfs>
  <tableStyles count="0" defaultTableStyle="TableStyleMedium9" defaultPivotStyle="PivotStyleMedium7"/>
  <colors>
    <mruColors>
      <color rgb="FFD5FC79"/>
      <color rgb="FF0070C0"/>
      <color rgb="FFFFF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415636</xdr:colOff>
      <xdr:row>1</xdr:row>
      <xdr:rowOff>46182</xdr:rowOff>
    </xdr:from>
    <xdr:ext cx="6656543" cy="1095001"/>
    <xdr:pic>
      <xdr:nvPicPr>
        <xdr:cNvPr id="3" name="Immagine 5">
          <a:extLst>
            <a:ext uri="{FF2B5EF4-FFF2-40B4-BE49-F238E27FC236}">
              <a16:creationId xmlns:a16="http://schemas.microsoft.com/office/drawing/2014/main" id="{019C8634-BDEC-6E4B-BF3A-7EFE48D0D5E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15636" y="242455"/>
          <a:ext cx="6656543" cy="10950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431799</xdr:colOff>
      <xdr:row>1</xdr:row>
      <xdr:rowOff>73399</xdr:rowOff>
    </xdr:from>
    <xdr:ext cx="6656543" cy="1095001"/>
    <xdr:pic>
      <xdr:nvPicPr>
        <xdr:cNvPr id="3" name="Immagine 5">
          <a:extLst>
            <a:ext uri="{FF2B5EF4-FFF2-40B4-BE49-F238E27FC236}">
              <a16:creationId xmlns:a16="http://schemas.microsoft.com/office/drawing/2014/main" id="{4B0877A9-E991-6D48-BC38-B520CEF654D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1799" y="263899"/>
          <a:ext cx="6656543" cy="10950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16:H26" totalsRowShown="0" headerRowDxfId="129" dataDxfId="128">
  <autoFilter ref="B16:H26"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Staff ID" dataDxfId="127"/>
    <tableColumn id="2" xr3:uid="{00000000-0010-0000-0100-000002000000}" name="Position (staff category)" dataDxfId="126"/>
    <tableColumn id="3" xr3:uid="{00000000-0010-0000-0100-000003000000}" name="Number of hours to be spent on activity" dataDxfId="125"/>
    <tableColumn id="4" xr3:uid="{00000000-0010-0000-0100-000004000000}" name="Hourly rate" dataDxfId="124"/>
    <tableColumn id="5" xr3:uid="{00000000-0010-0000-0100-000005000000}" name="Cost (EUR)" dataDxfId="123">
      <calculatedColumnFormula>D17*E17</calculatedColumnFormula>
    </tableColumn>
    <tableColumn id="6" xr3:uid="{00000000-0010-0000-0100-000006000000}" name="Column1" dataDxfId="122"/>
    <tableColumn id="7" xr3:uid="{00000000-0010-0000-0100-000007000000}" name="Column2" dataDxfId="12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B4026D6-9B2F-BE49-ACA9-D2E32533465E}" name="Table311127" displayName="Table311127" ref="C81:F82" totalsRowShown="0" headerRowDxfId="29" dataDxfId="28">
  <tableColumns count="4">
    <tableColumn id="1" xr3:uid="{03E73487-5AA0-D447-AEB1-12D5771E46F3}" name="Contractor's official name" dataDxfId="26" totalsRowDxfId="27"/>
    <tableColumn id="2" xr3:uid="{C8BF237E-01AE-CD4F-89BC-1E0DF6C8D5F8}" name="Purpose of subcontract" dataDxfId="24" totalsRowDxfId="25"/>
    <tableColumn id="3" xr3:uid="{345F2E4D-1E11-D340-8EB2-FAD1C2FD9AE7}" name=" Selection procedure" dataDxfId="22" totalsRowDxfId="23"/>
    <tableColumn id="8" xr3:uid="{3A4CF9F8-81E1-394A-ABBA-8D7E51B56EDA}" name="Cost (EUR)" dataDxfId="20" totalsRowDxfId="2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4E0F87F-C6A4-2C46-84CE-08D6AB145702}" name="Table5913149" displayName="Table5913149" ref="C86:F87" headerRowDxfId="19" dataDxfId="18" totalsRowDxfId="17">
  <tableColumns count="4">
    <tableColumn id="1" xr3:uid="{EE5FEF42-B81B-4245-8E81-AB6247F60AED}" name="Good/service" dataDxfId="15" totalsRowDxfId="16"/>
    <tableColumn id="2" xr3:uid="{580D7C4E-4061-2348-B500-C94268D8E7EA}" name="Purpose of purchase of good/service" dataDxfId="13" totalsRowDxfId="14"/>
    <tableColumn id="4" xr3:uid="{E1D5E9AC-2E64-C04B-BA76-45F18997CD79}" name="Selection procedure" dataDxfId="11" totalsRowDxfId="12"/>
    <tableColumn id="7" xr3:uid="{0B4F4FC7-3544-D042-80A8-F4EC2841C106}" name="Cost (EUR)" totalsRowFunction="custom" dataDxfId="9" totalsRowDxfId="10">
      <totalsRowFormula>SUM(Table5913149[Cost (EUR)])</totalsRow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C3A0006-0843-2E42-938F-36466A16E02B}" name="Table2211" displayName="Table2211" ref="B20:H21" totalsRowShown="0" headerRowDxfId="8" dataDxfId="7">
  <autoFilter ref="B20:H21" xr:uid="{EEEE0213-F484-5143-9D44-BD06CD6706E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005DB81-E337-8D4D-8EC3-73282A2EFE83}" name="Staff ID" dataDxfId="6"/>
    <tableColumn id="2" xr3:uid="{30607747-292A-5348-A877-B349BB7669DF}" name="Position (staff category)" dataDxfId="5"/>
    <tableColumn id="3" xr3:uid="{91931184-68C9-8A44-9DF5-DDEC0625BDA2}" name="Number of hours spent on activity" dataDxfId="4"/>
    <tableColumn id="4" xr3:uid="{233E489F-C0A8-A14C-BBFF-19505D7EB76A}" name="Hourly rate" dataDxfId="3"/>
    <tableColumn id="5" xr3:uid="{91AB734A-D825-474C-B545-5A88270C6B7F}" name="Cost (EUR)" dataDxfId="2"/>
    <tableColumn id="6" xr3:uid="{4D2D4FBA-F3A7-AB44-AD97-C1A4C8D6A14C}" name="Column2" dataDxfId="1"/>
    <tableColumn id="7" xr3:uid="{3AFF2C98-F02D-B442-923C-27D29060A5ED}" name="Column1"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0DEAD65-F7F1-6A4F-9482-43F9A84D05F7}" name="Table18" displayName="Table18" ref="C39:H51" headerRowDxfId="120" dataDxfId="119" totalsRowDxfId="118">
  <tableColumns count="6">
    <tableColumn id="1" xr3:uid="{C14A00D0-16A2-034B-BA42-513DFF62B1DB}" name="Travel purpose (e.g. name of event/meeting)" dataDxfId="116" totalsRowDxfId="117"/>
    <tableColumn id="2" xr3:uid="{87C6BCA2-91D5-A44D-BA3C-2F8681144A38}" name="Dates of travel" dataDxfId="114" totalsRowDxfId="115"/>
    <tableColumn id="3" xr3:uid="{BB96C9D4-C22F-D54B-8C06-8E054031F01A}" name="Staff ID" dataDxfId="112" totalsRowDxfId="113"/>
    <tableColumn id="7" xr3:uid="{EDFAF17E-550A-3549-A4A2-B4B281925745}" name="Position (staff category)" dataDxfId="110" totalsRowDxfId="111"/>
    <tableColumn id="9" xr3:uid="{2E5F10FA-C540-7D42-96A2-DBF8318496F9}" name="Explanation of cost (e.g. accommodation, flight, train ticket, local transport)" dataDxfId="108" totalsRowDxfId="109"/>
    <tableColumn id="6" xr3:uid="{2AAD5B68-32B4-6D4F-AF8E-2E6D27DEBC82}" name="Cost (EUR)" totalsRowFunction="custom" dataDxfId="106" totalsRowDxfId="107">
      <calculatedColumnFormula>#REF!*#REF!</calculatedColumnFormula>
      <totalsRowFormula>SUM(Table18[Cost (EUR)])</totalsRow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183129-101C-8F41-A929-36D37B4341EE}" name="Table410" displayName="Table410" ref="C56:F66" headerRowDxfId="105" dataDxfId="104" totalsRowDxfId="103">
  <tableColumns count="4">
    <tableColumn id="1" xr3:uid="{BDFE6D71-DB16-5745-911C-D91323C121A2}" name="Name of equipment and purpose" dataDxfId="101" totalsRowDxfId="102"/>
    <tableColumn id="3" xr3:uid="{92CE9250-06D6-354A-9668-FDAC6384FAA8}" name="Type of equipment cost" dataDxfId="99" totalsRowDxfId="100"/>
    <tableColumn id="4" xr3:uid="{4ED20980-BED8-084D-AF7C-10897E72315B}" name="Explanation of cost (e.g. depreciation rate used/applicable useful life for the calculation of depreciation)" dataDxfId="97" totalsRowDxfId="98"/>
    <tableColumn id="8" xr3:uid="{96D8CC50-D902-4846-BC04-B62DD16D69D0}" name="Cost (EUR)" totalsRowFunction="custom" dataDxfId="95" totalsRowDxfId="96">
      <totalsRowFormula>SUM(Table410[Cost (EUR)])</totalsRow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7C306C6-7479-D847-B72E-BB8145E91050}" name="Table31112" displayName="Table31112" ref="C71:F80" totalsRowShown="0" headerRowDxfId="94" dataDxfId="93">
  <tableColumns count="4">
    <tableColumn id="1" xr3:uid="{943754B8-8E42-504D-9AF6-5B8AECD0B4A8}" name="Contractor's official name" dataDxfId="91" totalsRowDxfId="92"/>
    <tableColumn id="2" xr3:uid="{01BF1247-6506-664C-A02F-C62089633969}" name="Purpose of subcontract" dataDxfId="89" totalsRowDxfId="90"/>
    <tableColumn id="3" xr3:uid="{3636B38F-8D0C-EB46-A654-D974C1E2F002}" name=" Selection procedure" dataDxfId="87" totalsRowDxfId="88"/>
    <tableColumn id="8" xr3:uid="{F6257758-9B29-414A-B683-761A39DE974F}" name="Cost (EUR)" dataDxfId="85" totalsRowDxfId="86">
      <calculatedColumnFormula>SUM(F64:F71)</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4FCA3-3A6B-294A-B67E-BFC05216E65E}" name="Table591314" displayName="Table591314" ref="C84:F99" headerRowDxfId="84" dataDxfId="83" totalsRowDxfId="82">
  <tableColumns count="4">
    <tableColumn id="1" xr3:uid="{0A17EDC6-63E0-C346-8C9E-97B7AA39B50F}" name="Good/service" dataDxfId="80" totalsRowDxfId="81"/>
    <tableColumn id="2" xr3:uid="{3E1B7B6F-D73F-E644-932E-96CA5F8A4B2B}" name="Purpose of purchase of good/service" dataDxfId="78" totalsRowDxfId="79"/>
    <tableColumn id="4" xr3:uid="{FC5A3D66-DA89-5C4A-9628-C76432461E3B}" name="Selection procedure" dataDxfId="76" totalsRowDxfId="77"/>
    <tableColumn id="7" xr3:uid="{5CEEA724-3CD7-0A40-90EA-1AC86B420306}" name="Cost (EUR)" totalsRowFunction="custom" dataDxfId="74" totalsRowDxfId="75">
      <totalsRowFormula>SUM(Table591314[Cost (EUR)])</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D4F89A-24E1-6446-A838-6E7C34024917}" name="Table22" displayName="Table22" ref="B31:H35" totalsRowShown="0" headerRowDxfId="73" dataDxfId="72">
  <autoFilter ref="B31:H35" xr:uid="{EEEE0213-F484-5143-9D44-BD06CD6706E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D700F99-E870-DE48-AEEE-0D128C8BD21B}" name="Person" dataDxfId="71"/>
    <tableColumn id="2" xr3:uid="{DE06D347-168A-804A-BE07-696053EB3B26}" name="Position" dataDxfId="70"/>
    <tableColumn id="3" xr3:uid="{3ACDFF22-F8C2-6447-BCC8-571B5269D5FB}" name="Number of hours to be spent on activity" dataDxfId="69"/>
    <tableColumn id="4" xr3:uid="{1406BB04-0DD6-3F41-B331-F663821DCC2C}" name="Hourly rate" dataDxfId="68">
      <calculatedColumnFormula>4650/143*#REF!</calculatedColumnFormula>
    </tableColumn>
    <tableColumn id="5" xr3:uid="{56B48CD2-1C3C-D147-9DC2-D30914852470}" name="Cost (EUR)" dataDxfId="67">
      <calculatedColumnFormula>Table22[[#This Row],[Hourly rate]]*Table22[[#This Row],[Number of hours to be spent on activity]]</calculatedColumnFormula>
    </tableColumn>
    <tableColumn id="6" xr3:uid="{D9D87B37-788A-AF4A-9838-1F00C9DFCA0A}" name="Column2" dataDxfId="66"/>
    <tableColumn id="7" xr3:uid="{C2E30FD1-2E65-0B4D-8B17-45A5E98B0F0F}" name="Column1" dataDxfId="6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CA5A0FE-730A-C34F-804A-CBA56B1B227B}" name="Table24" displayName="Table24" ref="B16:H17" totalsRowShown="0" headerRowDxfId="64" dataDxfId="63">
  <autoFilter ref="B16:H17"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9CE7C4F-5212-0B48-98D2-B001DF8BB4DD}" name="Staff ID" dataDxfId="62"/>
    <tableColumn id="2" xr3:uid="{976BC0C9-50F4-A746-8DD7-0E1E848F5EF1}" name="Position (staff category)" dataDxfId="61"/>
    <tableColumn id="3" xr3:uid="{4DDB0A56-AF6C-104E-88D5-DBE6279B1CA5}" name="Number of hours spent on activity" dataDxfId="60"/>
    <tableColumn id="4" xr3:uid="{4C11BC54-C2D1-7149-B6A9-0A41FF001F32}" name="Hourly rate" dataDxfId="59"/>
    <tableColumn id="5" xr3:uid="{2C17AEA3-5865-9041-9F61-1101651B9185}" name="Cost (EUR)" dataDxfId="58">
      <calculatedColumnFormula>D17*E17</calculatedColumnFormula>
    </tableColumn>
    <tableColumn id="6" xr3:uid="{AA5EF905-38ED-C747-A9A6-8F46263E379E}" name="Column1" dataDxfId="57"/>
    <tableColumn id="7" xr3:uid="{0409D050-CD7C-4F4A-87CC-63AC1927748B}" name="Column2" dataDxfId="5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2F6A38C-E0F1-3F40-9438-CC2C02127774}" name="Table185" displayName="Table185" ref="C68:H69" headerRowDxfId="55" dataDxfId="54" totalsRowDxfId="53">
  <tableColumns count="6">
    <tableColumn id="1" xr3:uid="{611D0955-4DCA-764A-B687-A5EC5C3260FA}" name="Travel purpose (e.g. name of event/meeting)" dataDxfId="51" totalsRowDxfId="52"/>
    <tableColumn id="2" xr3:uid="{8BD1869F-206C-264B-B8AA-B81CAA07B63A}" name="Dates of travel" dataDxfId="49" totalsRowDxfId="50"/>
    <tableColumn id="3" xr3:uid="{799DD03C-E923-F547-9A35-F1508D49FFAE}" name="Staff ID" dataDxfId="47" totalsRowDxfId="48"/>
    <tableColumn id="7" xr3:uid="{1D9C7D56-C749-3044-B9ED-1E4856BDCBC6}" name="Position (staff category)" dataDxfId="45" totalsRowDxfId="46"/>
    <tableColumn id="9" xr3:uid="{023C0462-7816-7A4A-9A3A-04B4AAC8EC4B}" name="Explanation of cost (e.g. accommodation, flight, train ticket, local transport)" dataDxfId="43" totalsRowDxfId="44"/>
    <tableColumn id="6" xr3:uid="{77727C90-A233-454A-93DB-81105E3BDBF6}" name="Cost (EUR)" totalsRowFunction="custom" dataDxfId="41" totalsRowDxfId="42">
      <totalsRowFormula>SUM(Table185[Cost (EUR)])</totalsRow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EF80E0-6294-174B-AE5F-CAB059DEC5F0}" name="Table4106" displayName="Table4106" ref="C74:F75" headerRowDxfId="40" dataDxfId="39" totalsRowDxfId="38">
  <tableColumns count="4">
    <tableColumn id="1" xr3:uid="{F19A9762-F2CB-AC4D-A5D2-33B7DE1394D9}" name="Name of equipment and purpose" dataDxfId="36" totalsRowDxfId="37"/>
    <tableColumn id="3" xr3:uid="{2C0F5A96-0CC4-3845-975F-2B4D0AB32A55}" name="Type of equipment cost" dataDxfId="34" totalsRowDxfId="35"/>
    <tableColumn id="4" xr3:uid="{DFA5AFF9-A924-5F47-A32B-D46E49BE742F}" name="Explanation of cost (e.g. depreciation rate used/applicable useful life for the calculation of depreciation)" dataDxfId="32" totalsRowDxfId="33"/>
    <tableColumn id="8" xr3:uid="{19B6804F-C7C8-E647-9C35-7F9644089253}" name="Cost (EUR)" totalsRowFunction="custom" dataDxfId="30" totalsRowDxfId="31">
      <totalsRowFormula>SUM(Table4106[Cost (EUR)])</totalsRow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1.xm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drawing" Target="../drawings/drawing2.xml"/><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R120"/>
  <sheetViews>
    <sheetView showGridLines="0" tabSelected="1" zoomScale="110" zoomScaleNormal="110" zoomScalePageLayoutView="91" workbookViewId="0">
      <selection activeCell="E9" sqref="E9"/>
    </sheetView>
  </sheetViews>
  <sheetFormatPr defaultColWidth="10.875" defaultRowHeight="15.95"/>
  <cols>
    <col min="1" max="1" width="6.125" customWidth="1"/>
    <col min="2" max="2" width="11.125" customWidth="1"/>
    <col min="3" max="3" width="25.375" customWidth="1"/>
    <col min="4" max="5" width="33" customWidth="1"/>
    <col min="6" max="6" width="14.125" customWidth="1"/>
    <col min="7" max="7" width="27.875" customWidth="1"/>
    <col min="8" max="8" width="16.625" customWidth="1"/>
    <col min="9" max="9" width="11.875" customWidth="1"/>
    <col min="10" max="10" width="6.5" customWidth="1"/>
  </cols>
  <sheetData>
    <row r="1" spans="2:18" s="1" customFormat="1" ht="15" customHeight="1">
      <c r="C1" s="32"/>
    </row>
    <row r="2" spans="2:18" s="1" customFormat="1" ht="15" customHeight="1">
      <c r="C2" s="32"/>
      <c r="D2" s="87"/>
      <c r="E2" s="87"/>
      <c r="F2" s="87"/>
      <c r="G2" s="87"/>
      <c r="H2" s="87"/>
      <c r="I2" s="33"/>
    </row>
    <row r="3" spans="2:18" s="1" customFormat="1" ht="15" customHeight="1">
      <c r="C3" s="32"/>
      <c r="D3" s="87"/>
      <c r="E3" s="87"/>
      <c r="F3" s="87"/>
      <c r="G3" s="87"/>
      <c r="H3" s="87"/>
      <c r="I3" s="33"/>
    </row>
    <row r="4" spans="2:18" s="1" customFormat="1" ht="15" customHeight="1">
      <c r="C4" s="32"/>
      <c r="D4" s="87"/>
      <c r="E4" s="87"/>
      <c r="F4" s="87"/>
      <c r="G4" s="87"/>
      <c r="H4" s="87"/>
      <c r="I4" s="33"/>
      <c r="O4" s="34"/>
      <c r="P4" s="34"/>
      <c r="Q4" s="34"/>
      <c r="R4" s="34"/>
    </row>
    <row r="5" spans="2:18" s="1" customFormat="1" ht="15" customHeight="1">
      <c r="C5" s="32"/>
      <c r="D5" s="85"/>
      <c r="E5" s="85"/>
      <c r="F5" s="85"/>
      <c r="G5" s="85"/>
      <c r="H5" s="85"/>
      <c r="I5" s="33"/>
      <c r="O5" s="34"/>
      <c r="P5" s="34"/>
      <c r="Q5" s="34"/>
      <c r="R5" s="34"/>
    </row>
    <row r="6" spans="2:18" s="1" customFormat="1" ht="15" customHeight="1">
      <c r="C6" s="32"/>
      <c r="D6" s="85"/>
      <c r="E6" s="85"/>
      <c r="F6" s="85"/>
      <c r="G6" s="85"/>
      <c r="H6" s="85"/>
      <c r="I6" s="33"/>
      <c r="O6" s="34"/>
      <c r="P6" s="34"/>
      <c r="Q6" s="34"/>
      <c r="R6" s="34"/>
    </row>
    <row r="7" spans="2:18" s="1" customFormat="1" ht="15" customHeight="1">
      <c r="C7" s="32"/>
      <c r="D7" s="85"/>
      <c r="E7" s="85"/>
      <c r="F7" s="85"/>
      <c r="G7" s="85"/>
      <c r="H7" s="85"/>
      <c r="I7" s="33"/>
      <c r="O7" s="34"/>
      <c r="P7" s="34"/>
      <c r="Q7" s="34"/>
      <c r="R7" s="34"/>
    </row>
    <row r="8" spans="2:18" s="1" customFormat="1" ht="15" customHeight="1">
      <c r="C8" s="32"/>
      <c r="N8" s="34"/>
      <c r="O8" s="34"/>
      <c r="P8" s="34"/>
      <c r="Q8" s="34"/>
      <c r="R8" s="34"/>
    </row>
    <row r="9" spans="2:18" s="1" customFormat="1" ht="15" customHeight="1">
      <c r="B9" s="2" t="s">
        <v>0</v>
      </c>
      <c r="C9" s="78" t="s">
        <v>1</v>
      </c>
      <c r="N9" s="34"/>
      <c r="O9" s="34"/>
      <c r="P9" s="34"/>
      <c r="Q9" s="34"/>
      <c r="R9" s="34"/>
    </row>
    <row r="10" spans="2:18" s="1" customFormat="1" ht="27.95" customHeight="1">
      <c r="B10" s="35" t="s">
        <v>2</v>
      </c>
      <c r="C10" s="35"/>
      <c r="D10" s="36"/>
      <c r="E10" s="37"/>
      <c r="F10" s="37"/>
      <c r="G10" s="37"/>
      <c r="H10" s="37"/>
      <c r="N10" s="34"/>
      <c r="O10" s="34"/>
      <c r="P10" s="34"/>
      <c r="Q10" s="34"/>
      <c r="R10" s="34"/>
    </row>
    <row r="11" spans="2:18" s="1" customFormat="1" ht="15" customHeight="1">
      <c r="C11" s="32"/>
      <c r="N11" s="34"/>
      <c r="O11" s="34"/>
      <c r="P11" s="34"/>
      <c r="Q11" s="34"/>
      <c r="R11" s="34"/>
    </row>
    <row r="12" spans="2:18" ht="18.95">
      <c r="B12" s="86" t="s">
        <v>3</v>
      </c>
      <c r="C12" s="86"/>
      <c r="D12" s="38"/>
      <c r="E12" s="38"/>
      <c r="F12" s="38"/>
      <c r="G12" s="38"/>
      <c r="H12" s="38"/>
      <c r="I12" s="38"/>
    </row>
    <row r="13" spans="2:18" ht="8.1" customHeight="1">
      <c r="B13" s="39"/>
      <c r="C13" s="40"/>
      <c r="D13" s="38"/>
      <c r="E13" s="38"/>
      <c r="F13" s="38"/>
      <c r="G13" s="38"/>
      <c r="H13" s="38"/>
      <c r="I13" s="38"/>
    </row>
    <row r="14" spans="2:18" ht="18.95">
      <c r="B14" s="40" t="s">
        <v>4</v>
      </c>
      <c r="C14" s="40"/>
      <c r="D14" s="38"/>
      <c r="E14" s="38"/>
      <c r="F14" s="38"/>
      <c r="G14" s="38"/>
      <c r="H14" s="38"/>
      <c r="I14" s="38"/>
    </row>
    <row r="15" spans="2:18" ht="18.95">
      <c r="B15" s="39" t="s">
        <v>5</v>
      </c>
      <c r="C15" s="40"/>
      <c r="D15" s="38"/>
      <c r="E15" s="38"/>
      <c r="F15" s="38"/>
      <c r="G15" s="38"/>
      <c r="H15" s="38"/>
      <c r="I15" s="38"/>
    </row>
    <row r="16" spans="2:18" s="42" customFormat="1" ht="18.95" customHeight="1">
      <c r="B16" s="41" t="s">
        <v>6</v>
      </c>
      <c r="C16" s="41" t="s">
        <v>7</v>
      </c>
      <c r="D16" s="41" t="s">
        <v>8</v>
      </c>
      <c r="E16" s="41" t="s">
        <v>9</v>
      </c>
      <c r="F16" s="41" t="s">
        <v>10</v>
      </c>
      <c r="G16" s="66" t="s">
        <v>11</v>
      </c>
      <c r="H16" s="66" t="s">
        <v>12</v>
      </c>
      <c r="I16" s="38"/>
    </row>
    <row r="17" spans="2:9" ht="15.95" customHeight="1">
      <c r="B17" s="22"/>
      <c r="C17" s="22"/>
      <c r="D17" s="22"/>
      <c r="E17" s="22"/>
      <c r="F17" s="83">
        <f>D17*E17</f>
        <v>0</v>
      </c>
      <c r="G17" s="38"/>
      <c r="H17" s="38"/>
      <c r="I17" s="38"/>
    </row>
    <row r="18" spans="2:9" ht="15.95" customHeight="1">
      <c r="B18" s="22"/>
      <c r="C18" s="22"/>
      <c r="D18" s="22"/>
      <c r="E18" s="22"/>
      <c r="F18" s="83">
        <f>D18*E18</f>
        <v>0</v>
      </c>
      <c r="G18" s="38"/>
      <c r="H18" s="38"/>
      <c r="I18" s="38"/>
    </row>
    <row r="19" spans="2:9" ht="15.95" customHeight="1">
      <c r="B19" s="22"/>
      <c r="C19" s="22"/>
      <c r="D19" s="22"/>
      <c r="E19" s="22"/>
      <c r="F19" s="83">
        <f t="shared" ref="F19:F25" si="0">D19*E19</f>
        <v>0</v>
      </c>
      <c r="G19" s="38"/>
      <c r="H19" s="38"/>
      <c r="I19" s="38"/>
    </row>
    <row r="20" spans="2:9" ht="15.95" customHeight="1">
      <c r="B20" s="22"/>
      <c r="C20" s="22"/>
      <c r="D20" s="22"/>
      <c r="E20" s="22"/>
      <c r="F20" s="83">
        <f t="shared" si="0"/>
        <v>0</v>
      </c>
      <c r="G20" s="38"/>
      <c r="H20" s="38"/>
      <c r="I20" s="38"/>
    </row>
    <row r="21" spans="2:9" ht="15.95" customHeight="1">
      <c r="B21" s="22"/>
      <c r="C21" s="22"/>
      <c r="D21" s="22"/>
      <c r="E21" s="22"/>
      <c r="F21" s="83">
        <f t="shared" si="0"/>
        <v>0</v>
      </c>
      <c r="G21" s="38"/>
      <c r="H21" s="38"/>
      <c r="I21" s="38"/>
    </row>
    <row r="22" spans="2:9" ht="15.95" customHeight="1">
      <c r="B22" s="22"/>
      <c r="C22" s="22"/>
      <c r="D22" s="22"/>
      <c r="E22" s="22"/>
      <c r="F22" s="83">
        <f t="shared" si="0"/>
        <v>0</v>
      </c>
      <c r="G22" s="38"/>
      <c r="H22" s="38"/>
      <c r="I22" s="38"/>
    </row>
    <row r="23" spans="2:9" ht="15.95" customHeight="1">
      <c r="B23" s="22"/>
      <c r="C23" s="22"/>
      <c r="D23" s="22"/>
      <c r="E23" s="22"/>
      <c r="F23" s="83">
        <f t="shared" si="0"/>
        <v>0</v>
      </c>
      <c r="G23" s="38"/>
      <c r="H23" s="38"/>
      <c r="I23" s="38"/>
    </row>
    <row r="24" spans="2:9" ht="15.95" customHeight="1">
      <c r="B24" s="22"/>
      <c r="C24" s="22"/>
      <c r="D24" s="22"/>
      <c r="E24" s="22"/>
      <c r="F24" s="83">
        <f t="shared" si="0"/>
        <v>0</v>
      </c>
      <c r="G24" s="38"/>
      <c r="H24" s="38"/>
      <c r="I24" s="38"/>
    </row>
    <row r="25" spans="2:9" ht="15.95" customHeight="1">
      <c r="B25" s="22"/>
      <c r="C25" s="22"/>
      <c r="D25" s="22"/>
      <c r="E25" s="22"/>
      <c r="F25" s="83">
        <f t="shared" si="0"/>
        <v>0</v>
      </c>
      <c r="G25" s="38"/>
      <c r="H25" s="38"/>
      <c r="I25" s="38"/>
    </row>
    <row r="26" spans="2:9" ht="15.95" customHeight="1">
      <c r="B26" s="22"/>
      <c r="C26" s="22"/>
      <c r="D26" s="22"/>
      <c r="E26" s="22"/>
      <c r="F26" s="83">
        <f>D26*E26</f>
        <v>0</v>
      </c>
      <c r="G26" s="38"/>
      <c r="H26" s="38"/>
      <c r="I26" s="38"/>
    </row>
    <row r="27" spans="2:9" ht="18.95">
      <c r="B27" s="43" t="s">
        <v>13</v>
      </c>
      <c r="C27" s="27"/>
      <c r="D27" s="27"/>
      <c r="E27" s="27"/>
      <c r="F27" s="28">
        <f>SUM(F17:F26)</f>
        <v>0</v>
      </c>
      <c r="G27" s="38"/>
      <c r="H27" s="38"/>
      <c r="I27" s="38"/>
    </row>
    <row r="28" spans="2:9" ht="18.95">
      <c r="C28" s="44"/>
      <c r="D28" s="44"/>
      <c r="E28" s="44"/>
      <c r="F28" s="44"/>
      <c r="G28" s="38"/>
      <c r="H28" s="38"/>
      <c r="I28" s="38"/>
    </row>
    <row r="29" spans="2:9" ht="18.95">
      <c r="B29" s="40" t="s">
        <v>14</v>
      </c>
      <c r="C29" s="40"/>
      <c r="D29" s="38"/>
      <c r="E29" s="38"/>
      <c r="F29" s="38"/>
      <c r="G29" s="38"/>
      <c r="H29" s="38"/>
      <c r="I29" s="38"/>
    </row>
    <row r="30" spans="2:9" s="42" customFormat="1" ht="15" customHeight="1">
      <c r="B30" s="39" t="s">
        <v>15</v>
      </c>
      <c r="C30" s="40"/>
      <c r="D30" s="38"/>
      <c r="E30" s="38"/>
      <c r="F30" s="38"/>
      <c r="G30" s="38"/>
      <c r="H30" s="38"/>
      <c r="I30" s="47"/>
    </row>
    <row r="31" spans="2:9" ht="33.950000000000003">
      <c r="B31" s="41" t="s">
        <v>16</v>
      </c>
      <c r="C31" s="41" t="s">
        <v>17</v>
      </c>
      <c r="D31" s="41" t="s">
        <v>8</v>
      </c>
      <c r="E31" s="41" t="s">
        <v>9</v>
      </c>
      <c r="F31" s="41" t="s">
        <v>10</v>
      </c>
      <c r="G31" s="45" t="s">
        <v>12</v>
      </c>
      <c r="H31" s="46" t="s">
        <v>11</v>
      </c>
      <c r="I31" s="47"/>
    </row>
    <row r="32" spans="2:9" ht="18.95">
      <c r="B32" s="22"/>
      <c r="C32" s="22" t="s">
        <v>18</v>
      </c>
      <c r="D32" s="22">
        <v>0</v>
      </c>
      <c r="E32" s="29">
        <f>Guidelines!E31</f>
        <v>34.078321678321686</v>
      </c>
      <c r="F32" s="83">
        <f>Table22[[#This Row],[Hourly rate]]*Table22[[#This Row],[Number of hours to be spent on activity]]</f>
        <v>0</v>
      </c>
      <c r="G32" s="38"/>
      <c r="H32" s="46" t="s">
        <v>12</v>
      </c>
      <c r="I32" s="47"/>
    </row>
    <row r="33" spans="2:8" ht="15.95" customHeight="1">
      <c r="B33" s="22"/>
      <c r="C33" s="22" t="s">
        <v>18</v>
      </c>
      <c r="D33" s="22">
        <v>0</v>
      </c>
      <c r="E33" s="29">
        <f>Guidelines!E31</f>
        <v>34.078321678321686</v>
      </c>
      <c r="F33" s="83">
        <f>Table22[[#This Row],[Hourly rate]]*Table22[[#This Row],[Number of hours to be spent on activity]]</f>
        <v>0</v>
      </c>
      <c r="G33" s="64"/>
      <c r="H33" s="46" t="s">
        <v>19</v>
      </c>
    </row>
    <row r="34" spans="2:8" ht="15.95" customHeight="1">
      <c r="B34" s="22"/>
      <c r="C34" s="22" t="s">
        <v>18</v>
      </c>
      <c r="D34" s="22">
        <v>0</v>
      </c>
      <c r="E34" s="29">
        <f>Guidelines!E32</f>
        <v>0</v>
      </c>
      <c r="F34" s="83">
        <f>Table22[[#This Row],[Hourly rate]]*Table22[[#This Row],[Number of hours to be spent on activity]]</f>
        <v>0</v>
      </c>
      <c r="G34" s="64"/>
      <c r="H34" s="79"/>
    </row>
    <row r="35" spans="2:8" ht="15.95" customHeight="1">
      <c r="B35" s="22"/>
      <c r="C35" s="22" t="s">
        <v>18</v>
      </c>
      <c r="D35" s="22">
        <v>0</v>
      </c>
      <c r="E35" s="29">
        <f>Guidelines!E33</f>
        <v>0</v>
      </c>
      <c r="F35" s="83">
        <f>Table22[[#This Row],[Hourly rate]]*Table22[[#This Row],[Number of hours to be spent on activity]]</f>
        <v>0</v>
      </c>
      <c r="G35" s="64"/>
      <c r="H35" s="79"/>
    </row>
    <row r="36" spans="2:8" ht="18.95">
      <c r="B36" s="88" t="s">
        <v>20</v>
      </c>
      <c r="C36" s="89"/>
      <c r="D36" s="89"/>
      <c r="E36" s="90"/>
      <c r="F36" s="28">
        <f>SUM(Table22[Cost (EUR)])</f>
        <v>0</v>
      </c>
      <c r="G36" s="38"/>
      <c r="H36" s="47"/>
    </row>
    <row r="37" spans="2:8">
      <c r="G37" s="48"/>
    </row>
    <row r="38" spans="2:8" ht="18.95">
      <c r="B38" s="86" t="s">
        <v>21</v>
      </c>
      <c r="C38" s="86"/>
    </row>
    <row r="39" spans="2:8" ht="51">
      <c r="B39" s="41" t="s">
        <v>22</v>
      </c>
      <c r="C39" s="41" t="s">
        <v>23</v>
      </c>
      <c r="D39" s="41" t="s">
        <v>24</v>
      </c>
      <c r="E39" s="41" t="s">
        <v>6</v>
      </c>
      <c r="F39" s="41" t="s">
        <v>7</v>
      </c>
      <c r="G39" s="41" t="s">
        <v>25</v>
      </c>
      <c r="H39" s="41" t="s">
        <v>10</v>
      </c>
    </row>
    <row r="40" spans="2:8">
      <c r="B40" s="22"/>
      <c r="C40" s="22"/>
      <c r="D40" s="22"/>
      <c r="E40" s="22"/>
      <c r="F40" s="22"/>
      <c r="G40" s="22"/>
      <c r="H40" s="26"/>
    </row>
    <row r="41" spans="2:8">
      <c r="B41" s="22"/>
      <c r="C41" s="22"/>
      <c r="D41" s="22"/>
      <c r="E41" s="22"/>
      <c r="F41" s="22"/>
      <c r="G41" s="22"/>
      <c r="H41" s="26"/>
    </row>
    <row r="42" spans="2:8">
      <c r="B42" s="22"/>
      <c r="C42" s="22"/>
      <c r="D42" s="22"/>
      <c r="E42" s="22"/>
      <c r="F42" s="22"/>
      <c r="G42" s="22"/>
      <c r="H42" s="26"/>
    </row>
    <row r="43" spans="2:8">
      <c r="B43" s="22"/>
      <c r="C43" s="22"/>
      <c r="D43" s="22"/>
      <c r="E43" s="22"/>
      <c r="F43" s="22"/>
      <c r="G43" s="22"/>
      <c r="H43" s="26"/>
    </row>
    <row r="44" spans="2:8">
      <c r="B44" s="22"/>
      <c r="C44" s="22"/>
      <c r="D44" s="22"/>
      <c r="E44" s="22"/>
      <c r="F44" s="22"/>
      <c r="G44" s="22"/>
      <c r="H44" s="26"/>
    </row>
    <row r="45" spans="2:8">
      <c r="B45" s="22"/>
      <c r="C45" s="22"/>
      <c r="D45" s="22"/>
      <c r="E45" s="22"/>
      <c r="F45" s="22"/>
      <c r="G45" s="22"/>
      <c r="H45" s="26"/>
    </row>
    <row r="46" spans="2:8">
      <c r="B46" s="22"/>
      <c r="C46" s="22"/>
      <c r="D46" s="22"/>
      <c r="E46" s="22"/>
      <c r="F46" s="22"/>
      <c r="G46" s="22"/>
      <c r="H46" s="26"/>
    </row>
    <row r="47" spans="2:8">
      <c r="B47" s="22"/>
      <c r="C47" s="22"/>
      <c r="D47" s="22"/>
      <c r="E47" s="22"/>
      <c r="F47" s="22"/>
      <c r="G47" s="22"/>
      <c r="H47" s="26"/>
    </row>
    <row r="48" spans="2:8">
      <c r="B48" s="22"/>
      <c r="C48" s="22"/>
      <c r="D48" s="22"/>
      <c r="E48" s="22"/>
      <c r="F48" s="22"/>
      <c r="G48" s="22"/>
      <c r="H48" s="26"/>
    </row>
    <row r="49" spans="2:10">
      <c r="B49" s="22"/>
      <c r="C49" s="22"/>
      <c r="D49" s="22"/>
      <c r="E49" s="22"/>
      <c r="F49" s="22"/>
      <c r="G49" s="22"/>
      <c r="H49" s="26"/>
    </row>
    <row r="50" spans="2:10" ht="15.95" customHeight="1">
      <c r="B50" s="22"/>
      <c r="C50" s="22"/>
      <c r="D50" s="22"/>
      <c r="E50" s="22"/>
      <c r="F50" s="22"/>
      <c r="G50" s="22"/>
      <c r="H50" s="26"/>
    </row>
    <row r="51" spans="2:10" ht="26.1" customHeight="1">
      <c r="B51" s="22"/>
      <c r="C51" s="22"/>
      <c r="D51" s="22"/>
      <c r="E51" s="22"/>
      <c r="F51" s="22"/>
      <c r="G51" s="22"/>
      <c r="H51" s="26"/>
    </row>
    <row r="52" spans="2:10">
      <c r="B52" s="43" t="s">
        <v>26</v>
      </c>
      <c r="C52" s="27"/>
      <c r="D52" s="27"/>
      <c r="E52" s="27"/>
      <c r="F52" s="27"/>
      <c r="G52" s="49"/>
      <c r="H52" s="21">
        <f>SUM(Table18[Cost (EUR)])</f>
        <v>0</v>
      </c>
    </row>
    <row r="55" spans="2:10" ht="18.95">
      <c r="B55" s="50" t="s">
        <v>27</v>
      </c>
      <c r="C55" s="50"/>
    </row>
    <row r="56" spans="2:10" ht="68.099999999999994">
      <c r="B56" s="41" t="s">
        <v>28</v>
      </c>
      <c r="C56" s="41" t="s">
        <v>29</v>
      </c>
      <c r="D56" s="41" t="s">
        <v>30</v>
      </c>
      <c r="E56" s="41" t="s">
        <v>31</v>
      </c>
      <c r="F56" s="41" t="s">
        <v>10</v>
      </c>
    </row>
    <row r="57" spans="2:10">
      <c r="B57" s="23"/>
      <c r="C57" s="23"/>
      <c r="D57" s="23"/>
      <c r="E57" s="23"/>
      <c r="F57" s="25"/>
    </row>
    <row r="58" spans="2:10">
      <c r="B58" s="23"/>
      <c r="C58" s="23"/>
      <c r="D58" s="23"/>
      <c r="E58" s="23"/>
      <c r="F58" s="25"/>
    </row>
    <row r="59" spans="2:10">
      <c r="B59" s="23"/>
      <c r="C59" s="23"/>
      <c r="D59" s="23"/>
      <c r="E59" s="23"/>
      <c r="F59" s="25"/>
    </row>
    <row r="60" spans="2:10">
      <c r="B60" s="23"/>
      <c r="C60" s="23"/>
      <c r="D60" s="23"/>
      <c r="E60" s="23"/>
      <c r="F60" s="25"/>
    </row>
    <row r="61" spans="2:10">
      <c r="B61" s="23"/>
      <c r="C61" s="23"/>
      <c r="D61" s="23"/>
      <c r="E61" s="23"/>
      <c r="F61" s="25"/>
    </row>
    <row r="62" spans="2:10">
      <c r="B62" s="23"/>
      <c r="C62" s="23"/>
      <c r="D62" s="23"/>
      <c r="E62" s="23"/>
      <c r="F62" s="25"/>
    </row>
    <row r="63" spans="2:10">
      <c r="B63" s="23"/>
      <c r="C63" s="23"/>
      <c r="D63" s="23"/>
      <c r="E63" s="23"/>
      <c r="F63" s="25"/>
      <c r="I63" s="52"/>
      <c r="J63" s="53"/>
    </row>
    <row r="64" spans="2:10">
      <c r="B64" s="23"/>
      <c r="C64" s="23"/>
      <c r="D64" s="23"/>
      <c r="E64" s="23"/>
      <c r="F64" s="25"/>
      <c r="I64" s="52"/>
      <c r="J64" s="53"/>
    </row>
    <row r="65" spans="2:10" ht="15.95" customHeight="1">
      <c r="B65" s="23"/>
      <c r="C65" s="23"/>
      <c r="D65" s="23"/>
      <c r="E65" s="23"/>
      <c r="F65" s="25"/>
    </row>
    <row r="66" spans="2:10" s="42" customFormat="1" ht="27" customHeight="1">
      <c r="B66" s="23"/>
      <c r="C66" s="23"/>
      <c r="D66" s="23"/>
      <c r="E66" s="23"/>
      <c r="F66" s="25"/>
      <c r="G66"/>
      <c r="H66"/>
    </row>
    <row r="67" spans="2:10">
      <c r="B67" s="43" t="s">
        <v>32</v>
      </c>
      <c r="C67" s="27"/>
      <c r="D67" s="27"/>
      <c r="E67" s="27"/>
      <c r="F67" s="21">
        <f>SUM(Table410[Cost (EUR)])</f>
        <v>0</v>
      </c>
      <c r="G67" s="51"/>
    </row>
    <row r="68" spans="2:10">
      <c r="C68" s="31"/>
      <c r="D68" s="31"/>
      <c r="E68" s="31"/>
      <c r="F68" s="31"/>
      <c r="G68" s="31"/>
      <c r="H68" s="31"/>
    </row>
    <row r="69" spans="2:10">
      <c r="C69" s="31"/>
      <c r="D69" s="31"/>
      <c r="E69" s="31"/>
      <c r="F69" s="31"/>
      <c r="G69" s="31"/>
      <c r="H69" s="31"/>
    </row>
    <row r="70" spans="2:10" ht="18.95">
      <c r="B70" s="86" t="s">
        <v>33</v>
      </c>
      <c r="C70" s="86"/>
    </row>
    <row r="71" spans="2:10" ht="68.099999999999994">
      <c r="B71" s="41" t="s">
        <v>28</v>
      </c>
      <c r="C71" s="54" t="s">
        <v>34</v>
      </c>
      <c r="D71" s="54" t="s">
        <v>35</v>
      </c>
      <c r="E71" s="54" t="s">
        <v>36</v>
      </c>
      <c r="F71" s="54" t="s">
        <v>10</v>
      </c>
      <c r="G71" s="42"/>
      <c r="H71" s="42"/>
    </row>
    <row r="72" spans="2:10">
      <c r="B72" s="22"/>
      <c r="C72" s="22"/>
      <c r="D72" s="22"/>
      <c r="E72" s="22"/>
      <c r="F72" s="25"/>
    </row>
    <row r="73" spans="2:10">
      <c r="B73" s="22"/>
      <c r="C73" s="22"/>
      <c r="D73" s="22"/>
      <c r="E73" s="22"/>
      <c r="F73" s="25"/>
    </row>
    <row r="74" spans="2:10">
      <c r="B74" s="22"/>
      <c r="C74" s="22"/>
      <c r="D74" s="22"/>
      <c r="E74" s="22"/>
      <c r="F74" s="25"/>
    </row>
    <row r="75" spans="2:10">
      <c r="B75" s="22"/>
      <c r="C75" s="22"/>
      <c r="D75" s="22"/>
      <c r="E75" s="22"/>
      <c r="F75" s="25"/>
    </row>
    <row r="76" spans="2:10">
      <c r="B76" s="22"/>
      <c r="C76" s="22"/>
      <c r="D76" s="22"/>
      <c r="E76" s="22"/>
      <c r="F76" s="25"/>
      <c r="I76" s="56"/>
      <c r="J76" s="57"/>
    </row>
    <row r="77" spans="2:10">
      <c r="B77" s="22"/>
      <c r="C77" s="22"/>
      <c r="D77" s="22"/>
      <c r="E77" s="22"/>
      <c r="F77" s="25"/>
      <c r="I77" s="56"/>
      <c r="J77" s="57"/>
    </row>
    <row r="78" spans="2:10" ht="15.95" customHeight="1">
      <c r="B78" s="22"/>
      <c r="C78" s="22"/>
      <c r="D78" s="22"/>
      <c r="E78" s="22"/>
      <c r="F78" s="25"/>
    </row>
    <row r="79" spans="2:10">
      <c r="B79" s="22"/>
      <c r="C79" s="22"/>
      <c r="D79" s="22"/>
      <c r="E79" s="22"/>
      <c r="F79" s="25"/>
    </row>
    <row r="80" spans="2:10">
      <c r="B80" s="43" t="s">
        <v>37</v>
      </c>
      <c r="C80" s="27"/>
      <c r="D80" s="27"/>
      <c r="E80" s="49"/>
      <c r="F80" s="30">
        <f>SUM(F72:F79)</f>
        <v>0</v>
      </c>
      <c r="G80" s="51"/>
    </row>
    <row r="81" spans="2:8">
      <c r="C81" s="55"/>
      <c r="D81" s="55"/>
      <c r="E81" s="55"/>
      <c r="F81" s="55"/>
      <c r="G81" s="55"/>
      <c r="H81" s="55"/>
    </row>
    <row r="82" spans="2:8">
      <c r="C82" s="55"/>
      <c r="D82" s="55"/>
      <c r="E82" s="55"/>
      <c r="F82" s="55"/>
      <c r="G82" s="55"/>
      <c r="H82" s="55"/>
    </row>
    <row r="83" spans="2:8" ht="18.95">
      <c r="B83" s="86" t="s">
        <v>38</v>
      </c>
      <c r="C83" s="86"/>
    </row>
    <row r="84" spans="2:8" ht="68.099999999999994">
      <c r="B84" s="41" t="s">
        <v>28</v>
      </c>
      <c r="C84" s="41" t="s">
        <v>39</v>
      </c>
      <c r="D84" s="58" t="s">
        <v>40</v>
      </c>
      <c r="E84" s="58" t="s">
        <v>41</v>
      </c>
      <c r="F84" s="58" t="s">
        <v>10</v>
      </c>
    </row>
    <row r="85" spans="2:8">
      <c r="B85" s="22"/>
      <c r="C85" s="22"/>
      <c r="D85" s="22"/>
      <c r="E85" s="22"/>
      <c r="F85" s="25"/>
    </row>
    <row r="86" spans="2:8">
      <c r="B86" s="22"/>
      <c r="C86" s="22"/>
      <c r="D86" s="22"/>
      <c r="E86" s="22"/>
      <c r="F86" s="25"/>
    </row>
    <row r="87" spans="2:8">
      <c r="B87" s="22"/>
      <c r="C87" s="22"/>
      <c r="D87" s="22"/>
      <c r="E87" s="22"/>
      <c r="F87" s="25"/>
    </row>
    <row r="88" spans="2:8">
      <c r="B88" s="22"/>
      <c r="C88" s="22"/>
      <c r="D88" s="22"/>
      <c r="E88" s="22"/>
      <c r="F88" s="25"/>
    </row>
    <row r="89" spans="2:8">
      <c r="B89" s="22"/>
      <c r="C89" s="22"/>
      <c r="D89" s="22"/>
      <c r="E89" s="22"/>
      <c r="F89" s="25"/>
    </row>
    <row r="90" spans="2:8">
      <c r="B90" s="22"/>
      <c r="C90" s="22"/>
      <c r="D90" s="22"/>
      <c r="E90" s="22"/>
      <c r="F90" s="25"/>
    </row>
    <row r="91" spans="2:8">
      <c r="B91" s="22"/>
      <c r="C91" s="22"/>
      <c r="D91" s="22"/>
      <c r="E91" s="22"/>
      <c r="F91" s="25"/>
    </row>
    <row r="92" spans="2:8">
      <c r="B92" s="22"/>
      <c r="C92" s="22"/>
      <c r="D92" s="22"/>
      <c r="E92" s="22"/>
      <c r="F92" s="25"/>
    </row>
    <row r="93" spans="2:8">
      <c r="B93" s="22"/>
      <c r="C93" s="22"/>
      <c r="D93" s="22"/>
      <c r="E93" s="22"/>
      <c r="F93" s="25"/>
    </row>
    <row r="94" spans="2:8">
      <c r="B94" s="22"/>
      <c r="C94" s="22"/>
      <c r="D94" s="22"/>
      <c r="E94" s="22"/>
      <c r="F94" s="25"/>
    </row>
    <row r="95" spans="2:8">
      <c r="B95" s="22"/>
      <c r="C95" s="22"/>
      <c r="D95" s="22"/>
      <c r="E95" s="22"/>
      <c r="F95" s="25"/>
    </row>
    <row r="96" spans="2:8">
      <c r="B96" s="22"/>
      <c r="C96" s="22"/>
      <c r="D96" s="22"/>
      <c r="E96" s="22"/>
      <c r="F96" s="25"/>
    </row>
    <row r="97" spans="1:15">
      <c r="B97" s="22"/>
      <c r="C97" s="22"/>
      <c r="D97" s="22"/>
      <c r="E97" s="22"/>
      <c r="F97" s="25"/>
    </row>
    <row r="98" spans="1:15" s="1" customFormat="1" ht="20.100000000000001" customHeight="1">
      <c r="A98" s="32"/>
      <c r="B98" s="22"/>
      <c r="C98" s="22"/>
      <c r="D98" s="22"/>
      <c r="E98" s="22"/>
      <c r="F98" s="25"/>
      <c r="G98"/>
      <c r="H98"/>
      <c r="J98" s="34"/>
      <c r="K98" s="34"/>
      <c r="L98" s="34"/>
      <c r="M98" s="34"/>
    </row>
    <row r="99" spans="1:15" s="1" customFormat="1" ht="15" customHeight="1">
      <c r="A99" s="32"/>
      <c r="B99" s="22"/>
      <c r="C99" s="24"/>
      <c r="D99" s="24"/>
      <c r="E99" s="24"/>
      <c r="F99" s="25"/>
      <c r="G99"/>
      <c r="H99"/>
      <c r="J99" s="34"/>
      <c r="K99" s="34"/>
      <c r="L99" s="34"/>
      <c r="M99" s="34"/>
    </row>
    <row r="100" spans="1:15" s="1" customFormat="1" ht="15" customHeight="1">
      <c r="B100" s="43" t="s">
        <v>42</v>
      </c>
      <c r="C100" s="27"/>
      <c r="D100" s="27"/>
      <c r="E100" s="49"/>
      <c r="F100" s="21">
        <f>SUM(Table591314[Cost (EUR)])</f>
        <v>0</v>
      </c>
      <c r="G100" s="57"/>
      <c r="H100"/>
      <c r="K100" s="34"/>
      <c r="L100" s="34"/>
      <c r="M100" s="34"/>
      <c r="N100" s="34"/>
      <c r="O100" s="34"/>
    </row>
    <row r="101" spans="1:15" ht="18.95">
      <c r="A101" s="38"/>
    </row>
    <row r="102" spans="1:15" ht="18.95">
      <c r="A102" s="38"/>
    </row>
    <row r="103" spans="1:15" ht="18.95">
      <c r="A103" s="38"/>
      <c r="B103" s="1"/>
      <c r="C103" s="1"/>
      <c r="D103" s="1"/>
      <c r="E103" s="1"/>
      <c r="F103" s="1"/>
      <c r="G103" s="1"/>
      <c r="H103" s="1"/>
    </row>
    <row r="104" spans="1:15" ht="20.100000000000001" thickBot="1">
      <c r="A104" s="38"/>
      <c r="B104" s="59" t="s">
        <v>43</v>
      </c>
      <c r="C104" s="60"/>
      <c r="D104" s="31"/>
      <c r="E104" s="38"/>
    </row>
    <row r="105" spans="1:15" ht="18.95">
      <c r="B105" s="97" t="s">
        <v>44</v>
      </c>
      <c r="C105" s="98"/>
      <c r="D105" s="65">
        <f>F27+F36</f>
        <v>0</v>
      </c>
      <c r="E105" s="38"/>
    </row>
    <row r="106" spans="1:15" s="1" customFormat="1" ht="18.95">
      <c r="A106" s="32"/>
      <c r="B106" s="99" t="s">
        <v>45</v>
      </c>
      <c r="C106" s="100"/>
      <c r="D106" s="82">
        <f>'Financial estimate'!H52</f>
        <v>0</v>
      </c>
      <c r="E106" s="38"/>
      <c r="F106"/>
      <c r="G106"/>
      <c r="H106"/>
    </row>
    <row r="107" spans="1:15" s="1" customFormat="1" ht="18.95">
      <c r="A107" s="32"/>
      <c r="B107" s="93" t="s">
        <v>46</v>
      </c>
      <c r="C107" s="94"/>
      <c r="D107" s="82">
        <f>'Financial estimate'!F67</f>
        <v>0</v>
      </c>
      <c r="E107" s="38"/>
      <c r="F107"/>
      <c r="G107"/>
      <c r="H107"/>
    </row>
    <row r="108" spans="1:15" s="1" customFormat="1" ht="18.95">
      <c r="A108" s="32"/>
      <c r="B108" s="101" t="s">
        <v>47</v>
      </c>
      <c r="C108" s="102"/>
      <c r="D108" s="82">
        <f>F80</f>
        <v>0</v>
      </c>
      <c r="E108" s="38"/>
      <c r="F108"/>
      <c r="G108"/>
      <c r="H108"/>
    </row>
    <row r="109" spans="1:15" s="1" customFormat="1" ht="18.95">
      <c r="A109" s="32"/>
      <c r="B109" s="93" t="s">
        <v>48</v>
      </c>
      <c r="C109" s="94"/>
      <c r="D109" s="82">
        <f>'Financial estimate'!F100</f>
        <v>0</v>
      </c>
      <c r="E109" s="38"/>
      <c r="F109"/>
      <c r="G109"/>
      <c r="H109"/>
    </row>
    <row r="110" spans="1:15" s="1" customFormat="1" ht="18.95">
      <c r="A110" s="32"/>
      <c r="B110" s="91" t="s">
        <v>49</v>
      </c>
      <c r="C110" s="92"/>
      <c r="D110" s="81">
        <f>SUM(D105:D109)</f>
        <v>0</v>
      </c>
      <c r="E110" s="38"/>
      <c r="F110"/>
      <c r="G110"/>
      <c r="H110"/>
    </row>
    <row r="111" spans="1:15" s="1" customFormat="1">
      <c r="A111" s="32"/>
      <c r="B111" s="93" t="s">
        <v>50</v>
      </c>
      <c r="C111" s="94"/>
      <c r="D111" s="84">
        <v>200000</v>
      </c>
      <c r="E111"/>
      <c r="F111"/>
      <c r="G111"/>
      <c r="H111"/>
    </row>
    <row r="112" spans="1:15" s="1" customFormat="1" ht="17.100000000000001" thickBot="1">
      <c r="A112" s="32"/>
      <c r="B112" s="95" t="s">
        <v>51</v>
      </c>
      <c r="C112" s="96"/>
      <c r="D112" s="80">
        <f>IF(D110&gt;D111,D111,ROUND(D110,0))</f>
        <v>0</v>
      </c>
    </row>
    <row r="113" spans="1:8" s="1" customFormat="1">
      <c r="A113" s="32"/>
    </row>
    <row r="114" spans="1:8">
      <c r="B114" s="1"/>
      <c r="C114" s="1"/>
      <c r="D114" s="1"/>
      <c r="E114" s="1"/>
      <c r="F114" s="1"/>
      <c r="G114" s="1"/>
      <c r="H114" s="1"/>
    </row>
    <row r="115" spans="1:8">
      <c r="C115" s="1"/>
      <c r="D115" s="1"/>
      <c r="E115" s="1"/>
      <c r="F115" s="1"/>
      <c r="G115" s="1"/>
      <c r="H115" s="1"/>
    </row>
    <row r="116" spans="1:8">
      <c r="C116" s="1"/>
      <c r="D116" s="1"/>
      <c r="E116" s="1"/>
    </row>
    <row r="117" spans="1:8">
      <c r="C117" s="1"/>
      <c r="D117" s="1"/>
      <c r="E117" s="1"/>
    </row>
    <row r="118" spans="1:8">
      <c r="C118" s="1"/>
      <c r="D118" s="1"/>
      <c r="E118" s="1"/>
    </row>
    <row r="119" spans="1:8">
      <c r="C119" s="1"/>
      <c r="D119" s="1"/>
      <c r="E119" s="1"/>
    </row>
    <row r="120" spans="1:8">
      <c r="E120" s="1"/>
    </row>
  </sheetData>
  <sheetProtection formatCells="0" formatColumns="0" formatRows="0" insertColumns="0" insertRows="0" selectLockedCells="1"/>
  <mergeCells count="14">
    <mergeCell ref="B110:C110"/>
    <mergeCell ref="B111:C111"/>
    <mergeCell ref="B112:C112"/>
    <mergeCell ref="B105:C105"/>
    <mergeCell ref="B106:C106"/>
    <mergeCell ref="B107:C107"/>
    <mergeCell ref="B108:C108"/>
    <mergeCell ref="B109:C109"/>
    <mergeCell ref="B83:C83"/>
    <mergeCell ref="D2:H4"/>
    <mergeCell ref="B12:C12"/>
    <mergeCell ref="B38:C38"/>
    <mergeCell ref="B70:C70"/>
    <mergeCell ref="B36:E36"/>
  </mergeCells>
  <phoneticPr fontId="4" type="noConversion"/>
  <dataValidations count="4">
    <dataValidation allowBlank="1" showInputMessage="1" showErrorMessage="1" prompt="Must be chosen based on best value for money" sqref="C72:C79" xr:uid="{00000000-0002-0000-0000-000003000000}"/>
    <dataValidation allowBlank="1" showErrorMessage="1" sqref="B17:B26" xr:uid="{68D9C6AB-AD5A-E949-A57C-31613BD40DEF}"/>
    <dataValidation type="list" allowBlank="1" showInputMessage="1" showErrorMessage="1" prompt="Contribution type" sqref="D65:D66" xr:uid="{00000000-0002-0000-0000-000007000000}">
      <formula1>$C$27:$C$37</formula1>
    </dataValidation>
    <dataValidation allowBlank="1" showErrorMessage="1" promptTitle="Note:" prompt="Please include the persons or the categories of persons that may receive financial support" sqref="B32:B35" xr:uid="{00000000-0002-0000-0000-000005000000}"/>
  </dataValidations>
  <pageMargins left="0.7" right="0.7" top="0.75" bottom="0.75" header="0.3" footer="0.3"/>
  <pageSetup paperSize="9" scale="58" fitToHeight="5" orientation="landscape" horizontalDpi="0" verticalDpi="0"/>
  <rowBreaks count="1" manualBreakCount="1">
    <brk id="51" max="9" man="1"/>
  </rowBreaks>
  <drawing r:id="rId1"/>
  <tableParts count="6">
    <tablePart r:id="rId2"/>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4">
        <x14:dataValidation type="list" allowBlank="1" showInputMessage="1" showErrorMessage="1" prompt="Selection procedure" xr:uid="{00000000-0002-0000-0000-000009000000}">
          <x14:formula1>
            <xm:f>Choices!$A$15:$A$19</xm:f>
          </x14:formula1>
          <xm:sqref>E85:E99</xm:sqref>
        </x14:dataValidation>
        <x14:dataValidation type="list" allowBlank="1" showInputMessage="1" showErrorMessage="1" prompt="Contribution type" xr:uid="{00000000-0002-0000-0000-00000D000000}">
          <x14:formula1>
            <xm:f>Choices!$A$23:$A$26</xm:f>
          </x14:formula1>
          <xm:sqref>D57:D64</xm:sqref>
        </x14:dataValidation>
        <x14:dataValidation type="list" allowBlank="1" showInputMessage="1" showErrorMessage="1" prompt="Selection procedure_x000a_The subcontract must be awarded on a best value for money basis or if appropriate the lowest price. In doing so, any conflict of interest should be avoided. _x000a_In case it is not possible to collect several offers, this must be duly justi" xr:uid="{61A45AC3-5232-F84A-99F7-AC15C747493A}">
          <x14:formula1>
            <xm:f>Choices!$A$16:$A$19</xm:f>
          </x14:formula1>
          <xm:sqref>E72:E79</xm:sqref>
        </x14:dataValidation>
        <x14:dataValidation type="list" allowBlank="1" showInputMessage="1" showErrorMessage="1" promptTitle="Country code" prompt="Choose your country code from the dropdown list" xr:uid="{0BBE4825-E714-E047-931C-562242A0AC38}">
          <x14:formula1>
            <xm:f>Guidelines!$B$35:$B$64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4676-B14F-5744-8F4D-E454C9738AD0}">
  <sheetPr>
    <tabColor theme="8"/>
  </sheetPr>
  <dimension ref="A1:R105"/>
  <sheetViews>
    <sheetView showGridLines="0" topLeftCell="A86" zoomScaleNormal="100" zoomScalePageLayoutView="91" workbookViewId="0">
      <selection activeCell="G5" sqref="G5"/>
    </sheetView>
  </sheetViews>
  <sheetFormatPr defaultColWidth="10.875" defaultRowHeight="15.95"/>
  <cols>
    <col min="1" max="1" width="6.125" customWidth="1"/>
    <col min="2" max="2" width="20.875" customWidth="1"/>
    <col min="3" max="3" width="23.375" customWidth="1"/>
    <col min="4" max="4" width="33" customWidth="1"/>
    <col min="5" max="5" width="23.625" customWidth="1"/>
    <col min="6" max="6" width="20.875" customWidth="1"/>
    <col min="7" max="7" width="27.875" customWidth="1"/>
    <col min="8" max="8" width="16.625" customWidth="1"/>
    <col min="9" max="9" width="11.875" customWidth="1"/>
    <col min="10" max="10" width="6.5" customWidth="1"/>
  </cols>
  <sheetData>
    <row r="1" spans="2:18" s="1" customFormat="1" ht="15" customHeight="1">
      <c r="C1" s="32"/>
    </row>
    <row r="2" spans="2:18" s="1" customFormat="1" ht="15" customHeight="1">
      <c r="C2" s="32"/>
      <c r="D2" s="87"/>
      <c r="E2" s="87"/>
      <c r="F2" s="87"/>
      <c r="G2" s="87"/>
      <c r="H2" s="87"/>
      <c r="I2" s="33"/>
    </row>
    <row r="3" spans="2:18" s="1" customFormat="1" ht="15" customHeight="1">
      <c r="C3" s="32"/>
      <c r="D3" s="87"/>
      <c r="E3" s="87"/>
      <c r="F3" s="87"/>
      <c r="G3" s="87"/>
      <c r="H3" s="87"/>
      <c r="I3" s="33"/>
    </row>
    <row r="4" spans="2:18" s="1" customFormat="1" ht="15" customHeight="1">
      <c r="C4" s="32"/>
      <c r="D4" s="87"/>
      <c r="E4" s="87"/>
      <c r="F4" s="87"/>
      <c r="G4" s="87"/>
      <c r="H4" s="87"/>
      <c r="I4" s="33"/>
      <c r="O4" s="34"/>
      <c r="P4" s="34"/>
      <c r="Q4" s="34"/>
      <c r="R4" s="34"/>
    </row>
    <row r="5" spans="2:18" s="1" customFormat="1" ht="15" customHeight="1">
      <c r="C5" s="32"/>
      <c r="N5" s="34"/>
      <c r="O5" s="34"/>
      <c r="P5" s="34"/>
      <c r="Q5" s="34"/>
      <c r="R5" s="34"/>
    </row>
    <row r="6" spans="2:18" s="1" customFormat="1" ht="15" customHeight="1">
      <c r="C6" s="32"/>
      <c r="N6" s="34"/>
      <c r="O6" s="34"/>
      <c r="P6" s="34"/>
      <c r="Q6" s="34"/>
      <c r="R6" s="34"/>
    </row>
    <row r="7" spans="2:18" s="1" customFormat="1" ht="15" customHeight="1">
      <c r="C7" s="32"/>
      <c r="N7" s="34"/>
      <c r="O7" s="34"/>
      <c r="P7" s="34"/>
      <c r="Q7" s="34"/>
      <c r="R7" s="34"/>
    </row>
    <row r="8" spans="2:18" s="1" customFormat="1" ht="15" customHeight="1">
      <c r="C8" s="32"/>
      <c r="N8" s="34"/>
      <c r="O8" s="34"/>
      <c r="P8" s="34"/>
      <c r="Q8" s="34"/>
      <c r="R8" s="34"/>
    </row>
    <row r="9" spans="2:18" s="1" customFormat="1" ht="27.95" customHeight="1">
      <c r="B9" s="35" t="s">
        <v>52</v>
      </c>
      <c r="C9" s="35"/>
      <c r="D9" s="36"/>
      <c r="E9" s="37"/>
      <c r="F9" s="37"/>
      <c r="G9" s="37"/>
      <c r="H9" s="37"/>
      <c r="N9" s="34"/>
      <c r="O9" s="34"/>
      <c r="P9" s="34"/>
      <c r="Q9" s="34"/>
      <c r="R9" s="34"/>
    </row>
    <row r="10" spans="2:18" s="1" customFormat="1" ht="42" customHeight="1">
      <c r="B10" s="105" t="s">
        <v>53</v>
      </c>
      <c r="C10" s="105"/>
      <c r="D10" s="105"/>
      <c r="E10" s="105"/>
      <c r="F10" s="105"/>
      <c r="G10" s="37"/>
      <c r="H10" s="37"/>
      <c r="N10" s="34"/>
      <c r="O10" s="34"/>
      <c r="P10" s="34"/>
      <c r="Q10" s="34"/>
      <c r="R10" s="34"/>
    </row>
    <row r="11" spans="2:18" s="1" customFormat="1" ht="15" customHeight="1">
      <c r="C11" s="32"/>
      <c r="N11" s="34"/>
      <c r="O11" s="34"/>
      <c r="P11" s="34"/>
      <c r="Q11" s="34"/>
      <c r="R11" s="34"/>
    </row>
    <row r="12" spans="2:18" ht="18.95">
      <c r="B12" s="86" t="s">
        <v>3</v>
      </c>
      <c r="C12" s="86"/>
      <c r="D12" s="38"/>
      <c r="E12" s="38"/>
      <c r="F12" s="38"/>
      <c r="G12" s="38"/>
      <c r="H12" s="38"/>
      <c r="I12" s="38"/>
    </row>
    <row r="13" spans="2:18" ht="8.1" customHeight="1">
      <c r="B13" s="39"/>
      <c r="C13" s="40"/>
      <c r="D13" s="38"/>
      <c r="E13" s="38"/>
      <c r="F13" s="38"/>
      <c r="G13" s="38"/>
      <c r="H13" s="38"/>
      <c r="I13" s="38"/>
    </row>
    <row r="14" spans="2:18" ht="18.95">
      <c r="B14" s="40" t="s">
        <v>54</v>
      </c>
      <c r="C14" s="40"/>
      <c r="D14" s="38"/>
      <c r="E14" s="38"/>
      <c r="F14" s="38"/>
      <c r="G14" s="38"/>
      <c r="H14" s="38"/>
      <c r="I14" s="38"/>
    </row>
    <row r="15" spans="2:18" ht="30.95" customHeight="1">
      <c r="B15" s="105" t="s">
        <v>55</v>
      </c>
      <c r="C15" s="105"/>
      <c r="D15" s="105"/>
      <c r="E15" s="105"/>
      <c r="F15" s="105"/>
      <c r="G15" s="38"/>
      <c r="H15" s="38"/>
      <c r="I15" s="38"/>
    </row>
    <row r="16" spans="2:18" s="42" customFormat="1" ht="18.95" customHeight="1">
      <c r="B16" s="41" t="s">
        <v>6</v>
      </c>
      <c r="C16" s="41" t="s">
        <v>7</v>
      </c>
      <c r="D16" s="41" t="s">
        <v>56</v>
      </c>
      <c r="E16" s="41" t="s">
        <v>9</v>
      </c>
      <c r="F16" s="41" t="s">
        <v>10</v>
      </c>
      <c r="G16" s="66" t="s">
        <v>11</v>
      </c>
      <c r="H16" s="66" t="s">
        <v>12</v>
      </c>
      <c r="I16" s="38"/>
    </row>
    <row r="17" spans="2:10" ht="138.94999999999999" customHeight="1">
      <c r="B17" s="68" t="s">
        <v>57</v>
      </c>
      <c r="C17" s="68" t="s">
        <v>58</v>
      </c>
      <c r="D17" s="68" t="s">
        <v>59</v>
      </c>
      <c r="E17" s="68" t="s">
        <v>60</v>
      </c>
      <c r="F17" s="77" t="s">
        <v>61</v>
      </c>
      <c r="G17" s="38"/>
      <c r="H17" s="38"/>
      <c r="I17" s="38"/>
    </row>
    <row r="18" spans="2:10" ht="18.95">
      <c r="C18" s="44"/>
      <c r="D18" s="44"/>
      <c r="E18" s="44"/>
      <c r="F18" s="44"/>
      <c r="G18" s="38"/>
      <c r="H18" s="38"/>
      <c r="I18" s="38"/>
    </row>
    <row r="19" spans="2:10" ht="18.95">
      <c r="B19" s="40" t="s">
        <v>14</v>
      </c>
      <c r="C19" s="40"/>
      <c r="D19" s="38"/>
      <c r="E19" s="38"/>
      <c r="F19" s="38"/>
      <c r="G19" s="38"/>
      <c r="H19" s="38"/>
      <c r="I19" s="38"/>
    </row>
    <row r="20" spans="2:10" ht="18.95">
      <c r="B20" s="41" t="s">
        <v>6</v>
      </c>
      <c r="C20" s="41" t="s">
        <v>7</v>
      </c>
      <c r="D20" s="41" t="s">
        <v>56</v>
      </c>
      <c r="E20" s="41" t="s">
        <v>9</v>
      </c>
      <c r="F20" s="41" t="s">
        <v>10</v>
      </c>
      <c r="G20" s="45" t="s">
        <v>12</v>
      </c>
      <c r="H20" s="46" t="s">
        <v>11</v>
      </c>
      <c r="I20" s="47"/>
    </row>
    <row r="21" spans="2:10" ht="63.95">
      <c r="B21" s="69" t="s">
        <v>62</v>
      </c>
      <c r="C21" s="69" t="s">
        <v>18</v>
      </c>
      <c r="D21" s="68" t="s">
        <v>63</v>
      </c>
      <c r="E21" s="71" t="s">
        <v>64</v>
      </c>
      <c r="F21" s="70" t="s">
        <v>65</v>
      </c>
      <c r="G21" s="38"/>
      <c r="H21" s="46" t="s">
        <v>12</v>
      </c>
      <c r="I21" s="47"/>
    </row>
    <row r="22" spans="2:10">
      <c r="G22" s="48"/>
    </row>
    <row r="23" spans="2:10">
      <c r="B23" s="3" t="s">
        <v>66</v>
      </c>
      <c r="C23" s="1"/>
      <c r="D23" s="1"/>
      <c r="E23" s="1"/>
      <c r="F23" s="1"/>
      <c r="G23" s="1"/>
      <c r="H23" s="1"/>
      <c r="I23" s="1"/>
      <c r="J23" s="1"/>
    </row>
    <row r="24" spans="2:10">
      <c r="B24" s="1" t="s">
        <v>67</v>
      </c>
      <c r="C24" s="1"/>
      <c r="D24" s="1"/>
      <c r="E24" s="1"/>
      <c r="F24" s="1"/>
      <c r="G24" s="1"/>
      <c r="H24" s="1"/>
      <c r="I24" s="1"/>
      <c r="J24" s="1"/>
    </row>
    <row r="25" spans="2:10">
      <c r="B25" s="2" t="s">
        <v>68</v>
      </c>
      <c r="C25" s="2"/>
      <c r="D25" s="2"/>
      <c r="E25" s="2"/>
      <c r="F25" s="2"/>
      <c r="G25" s="2"/>
      <c r="H25" s="2"/>
      <c r="I25" s="1"/>
      <c r="J25" s="1"/>
    </row>
    <row r="26" spans="2:10">
      <c r="B26" s="2" t="s">
        <v>69</v>
      </c>
      <c r="C26" s="2"/>
      <c r="D26" s="2"/>
      <c r="E26" s="2"/>
      <c r="F26" s="2"/>
      <c r="G26" s="2"/>
      <c r="H26" s="2"/>
      <c r="I26" s="1"/>
      <c r="J26" s="1"/>
    </row>
    <row r="27" spans="2:10">
      <c r="B27" s="2" t="s">
        <v>70</v>
      </c>
      <c r="C27" s="2"/>
      <c r="D27" s="2"/>
      <c r="E27" s="2"/>
      <c r="F27" s="2"/>
      <c r="G27" s="2"/>
      <c r="H27" s="2"/>
      <c r="I27" s="1"/>
      <c r="J27" s="1"/>
    </row>
    <row r="28" spans="2:10">
      <c r="B28" s="2"/>
      <c r="C28" s="2"/>
      <c r="D28" s="2"/>
      <c r="E28" s="2"/>
      <c r="F28" s="2"/>
      <c r="G28" s="2"/>
      <c r="H28" s="2"/>
      <c r="I28" s="1"/>
      <c r="J28" s="1"/>
    </row>
    <row r="29" spans="2:10">
      <c r="B29" s="93" t="s">
        <v>71</v>
      </c>
      <c r="C29" s="103"/>
      <c r="D29" s="94"/>
      <c r="E29" s="9" t="str">
        <f>'Financial estimate'!C9</f>
        <v xml:space="preserve">AT </v>
      </c>
      <c r="F29" s="1"/>
      <c r="G29" s="1"/>
      <c r="H29" s="1"/>
      <c r="I29" s="1"/>
      <c r="J29" s="1"/>
    </row>
    <row r="30" spans="2:10">
      <c r="B30" s="93" t="s">
        <v>72</v>
      </c>
      <c r="C30" s="103"/>
      <c r="D30" s="94"/>
      <c r="E30" s="10">
        <f>VLOOKUP(E29,B34:C64,2,FALSE)</f>
        <v>1.048</v>
      </c>
      <c r="F30" s="1"/>
      <c r="G30" s="1"/>
      <c r="H30" s="1"/>
      <c r="I30" s="1"/>
      <c r="J30" s="1"/>
    </row>
    <row r="31" spans="2:10" ht="17.100000000000001" thickBot="1">
      <c r="B31" s="106" t="s">
        <v>9</v>
      </c>
      <c r="C31" s="107"/>
      <c r="D31" s="107"/>
      <c r="E31" s="11">
        <f>(4650/143)*E30</f>
        <v>34.078321678321686</v>
      </c>
      <c r="F31" s="1"/>
      <c r="G31" s="1"/>
      <c r="H31" s="1"/>
      <c r="I31" s="1"/>
      <c r="J31" s="1"/>
    </row>
    <row r="32" spans="2:10">
      <c r="B32" s="1"/>
      <c r="C32" s="1"/>
      <c r="D32" s="1"/>
      <c r="E32" s="1"/>
      <c r="F32" s="1"/>
      <c r="G32" s="1"/>
      <c r="H32" s="1"/>
      <c r="I32" s="1"/>
      <c r="J32" s="1"/>
    </row>
    <row r="33" spans="2:10" ht="17.100000000000001" thickBot="1">
      <c r="B33" s="4" t="s">
        <v>73</v>
      </c>
      <c r="C33" s="1"/>
      <c r="D33" s="1"/>
      <c r="E33" s="1"/>
      <c r="F33" s="1"/>
      <c r="G33" s="1"/>
      <c r="H33" s="1"/>
      <c r="I33" s="1"/>
      <c r="J33" s="1"/>
    </row>
    <row r="34" spans="2:10" ht="17.100000000000001">
      <c r="B34" s="19" t="s">
        <v>74</v>
      </c>
      <c r="C34" s="20" t="s">
        <v>75</v>
      </c>
      <c r="D34" s="1"/>
      <c r="E34" s="1"/>
      <c r="F34" s="1"/>
      <c r="G34" s="1"/>
      <c r="H34" s="1"/>
      <c r="I34" s="1"/>
      <c r="J34" s="1"/>
    </row>
    <row r="35" spans="2:10" ht="17.100000000000001">
      <c r="B35" s="12" t="s">
        <v>1</v>
      </c>
      <c r="C35" s="13">
        <v>1.048</v>
      </c>
      <c r="D35" s="1"/>
      <c r="E35" s="1"/>
      <c r="F35" s="1"/>
      <c r="G35" s="1"/>
      <c r="H35" s="1"/>
      <c r="I35" s="1"/>
      <c r="J35" s="1"/>
    </row>
    <row r="36" spans="2:10" ht="17.100000000000001">
      <c r="B36" s="12" t="s">
        <v>76</v>
      </c>
      <c r="C36" s="13">
        <v>1</v>
      </c>
      <c r="D36" s="1"/>
      <c r="E36" s="1"/>
      <c r="F36" s="1"/>
      <c r="G36" s="1"/>
      <c r="H36" s="1"/>
      <c r="I36" s="1"/>
      <c r="J36" s="1"/>
    </row>
    <row r="37" spans="2:10" ht="17.100000000000001">
      <c r="B37" s="12" t="s">
        <v>77</v>
      </c>
      <c r="C37" s="13">
        <v>0.71499999999999997</v>
      </c>
      <c r="D37" s="1"/>
      <c r="E37" s="1"/>
      <c r="F37" s="1"/>
      <c r="G37" s="1"/>
      <c r="H37" s="1"/>
      <c r="I37" s="1"/>
      <c r="J37" s="1"/>
    </row>
    <row r="38" spans="2:10" ht="17.100000000000001">
      <c r="B38" s="12" t="s">
        <v>78</v>
      </c>
      <c r="C38" s="13">
        <v>1.131</v>
      </c>
      <c r="D38" s="1"/>
      <c r="E38" s="1"/>
      <c r="F38" s="1"/>
      <c r="G38" s="1"/>
      <c r="H38" s="1"/>
      <c r="I38" s="1"/>
      <c r="J38" s="1"/>
    </row>
    <row r="39" spans="2:10" ht="17.100000000000001">
      <c r="B39" s="12" t="s">
        <v>79</v>
      </c>
      <c r="C39" s="13">
        <v>0.91800000000000004</v>
      </c>
      <c r="D39" s="1"/>
      <c r="E39" s="1"/>
      <c r="F39" s="1"/>
      <c r="G39" s="1"/>
      <c r="H39" s="1"/>
      <c r="I39" s="1"/>
      <c r="J39" s="1"/>
    </row>
    <row r="40" spans="2:10" ht="17.100000000000001">
      <c r="B40" s="12" t="s">
        <v>80</v>
      </c>
      <c r="C40" s="13">
        <v>0.83799999999999997</v>
      </c>
      <c r="D40" s="1"/>
      <c r="E40" s="1"/>
      <c r="F40" s="1"/>
      <c r="G40" s="1"/>
      <c r="H40" s="1"/>
      <c r="I40" s="1"/>
      <c r="J40" s="1"/>
    </row>
    <row r="41" spans="2:10" ht="17.100000000000001">
      <c r="B41" s="12" t="s">
        <v>81</v>
      </c>
      <c r="C41" s="13">
        <v>0.98799999999999999</v>
      </c>
      <c r="D41" s="1"/>
      <c r="E41" s="1"/>
      <c r="F41" s="1"/>
      <c r="G41" s="1"/>
      <c r="H41" s="1"/>
      <c r="I41" s="1"/>
      <c r="J41" s="1"/>
    </row>
    <row r="42" spans="2:10" ht="17.100000000000001">
      <c r="B42" s="12" t="s">
        <v>82</v>
      </c>
      <c r="C42" s="13">
        <v>1.353</v>
      </c>
      <c r="D42" s="1"/>
      <c r="E42" s="1"/>
      <c r="F42" s="1"/>
      <c r="G42" s="1"/>
      <c r="H42" s="1"/>
      <c r="I42" s="1"/>
      <c r="J42" s="1"/>
    </row>
    <row r="43" spans="2:10" ht="17.100000000000001">
      <c r="B43" s="12" t="s">
        <v>83</v>
      </c>
      <c r="C43" s="13">
        <v>0.78300000000000003</v>
      </c>
      <c r="D43" s="1"/>
      <c r="E43" s="1"/>
      <c r="F43" s="1"/>
      <c r="G43" s="1"/>
      <c r="H43" s="1"/>
      <c r="I43" s="1"/>
      <c r="J43" s="1"/>
    </row>
    <row r="44" spans="2:10" ht="17.100000000000001">
      <c r="B44" s="12" t="s">
        <v>84</v>
      </c>
      <c r="C44" s="13">
        <v>0.92700000000000005</v>
      </c>
      <c r="D44" s="1"/>
      <c r="E44" s="1"/>
      <c r="F44" s="1"/>
      <c r="G44" s="1"/>
      <c r="H44" s="1"/>
      <c r="I44" s="1"/>
      <c r="J44" s="1"/>
    </row>
    <row r="45" spans="2:10" ht="17.100000000000001">
      <c r="B45" s="12" t="s">
        <v>85</v>
      </c>
      <c r="C45" s="13">
        <v>0.97599999999999998</v>
      </c>
      <c r="D45" s="1"/>
      <c r="E45" s="1"/>
      <c r="F45" s="1"/>
      <c r="G45" s="1"/>
      <c r="H45" s="1"/>
      <c r="I45" s="1"/>
      <c r="J45" s="1"/>
    </row>
    <row r="46" spans="2:10" ht="17.100000000000001">
      <c r="B46" s="12" t="s">
        <v>86</v>
      </c>
      <c r="C46" s="13">
        <v>1.1659999999999999</v>
      </c>
      <c r="D46" s="1"/>
      <c r="E46" s="1"/>
      <c r="F46" s="1"/>
      <c r="G46" s="1"/>
      <c r="H46" s="1"/>
      <c r="I46" s="1"/>
      <c r="J46" s="1"/>
    </row>
    <row r="47" spans="2:10" ht="17.100000000000001">
      <c r="B47" s="12" t="s">
        <v>87</v>
      </c>
      <c r="C47" s="13">
        <v>1.1100000000000001</v>
      </c>
      <c r="D47" s="1"/>
      <c r="E47" s="1"/>
      <c r="F47" s="1"/>
      <c r="G47" s="1"/>
      <c r="H47" s="1"/>
      <c r="I47" s="1"/>
      <c r="J47" s="1"/>
    </row>
    <row r="48" spans="2:10" ht="17.100000000000001">
      <c r="B48" s="12" t="s">
        <v>88</v>
      </c>
      <c r="C48" s="13">
        <v>0.97499999999999998</v>
      </c>
      <c r="D48" s="1"/>
      <c r="E48" s="1"/>
      <c r="F48" s="1"/>
      <c r="G48" s="1"/>
      <c r="H48" s="1"/>
      <c r="I48" s="1"/>
      <c r="J48" s="1"/>
    </row>
    <row r="49" spans="2:10" ht="17.100000000000001">
      <c r="B49" s="12" t="s">
        <v>89</v>
      </c>
      <c r="C49" s="13">
        <v>0.76200000000000001</v>
      </c>
      <c r="D49" s="1"/>
      <c r="E49" s="1"/>
      <c r="F49" s="1"/>
      <c r="G49" s="1"/>
      <c r="H49" s="1"/>
      <c r="I49" s="1"/>
      <c r="J49" s="1"/>
    </row>
    <row r="50" spans="2:10" ht="17.100000000000001">
      <c r="B50" s="12" t="s">
        <v>90</v>
      </c>
      <c r="C50" s="13">
        <v>1.135</v>
      </c>
      <c r="D50" s="1"/>
      <c r="E50" s="1"/>
      <c r="F50" s="1"/>
      <c r="G50" s="1"/>
      <c r="H50" s="1"/>
      <c r="I50" s="1"/>
      <c r="J50" s="1"/>
    </row>
    <row r="51" spans="2:10" ht="17.100000000000001">
      <c r="B51" s="12" t="s">
        <v>91</v>
      </c>
      <c r="C51" s="13">
        <v>1.0669999999999999</v>
      </c>
      <c r="D51" s="1"/>
      <c r="E51" s="1"/>
      <c r="F51" s="1"/>
      <c r="G51" s="1"/>
      <c r="H51" s="1"/>
      <c r="I51" s="1"/>
      <c r="J51" s="1"/>
    </row>
    <row r="52" spans="2:10" ht="17.100000000000001">
      <c r="B52" s="14" t="s">
        <v>92</v>
      </c>
      <c r="C52" s="13">
        <v>0.73099999999999998</v>
      </c>
      <c r="D52" s="1"/>
      <c r="E52" s="1"/>
      <c r="F52" s="1"/>
      <c r="G52" s="1"/>
      <c r="H52" s="1"/>
      <c r="I52" s="1"/>
      <c r="J52" s="1"/>
    </row>
    <row r="53" spans="2:10" ht="17.100000000000001">
      <c r="B53" s="12" t="s">
        <v>93</v>
      </c>
      <c r="C53" s="13">
        <v>1</v>
      </c>
      <c r="D53" s="1"/>
      <c r="E53" s="1"/>
      <c r="F53" s="1"/>
      <c r="G53" s="1"/>
      <c r="H53" s="1"/>
      <c r="I53" s="1"/>
      <c r="J53" s="1"/>
    </row>
    <row r="54" spans="2:10" ht="17.100000000000001">
      <c r="B54" s="12" t="s">
        <v>94</v>
      </c>
      <c r="C54" s="15">
        <v>0.75900000000000001</v>
      </c>
      <c r="D54" s="1"/>
      <c r="E54" s="1"/>
      <c r="F54" s="1"/>
      <c r="G54" s="1"/>
      <c r="H54" s="1"/>
      <c r="I54" s="1"/>
      <c r="J54" s="1"/>
    </row>
    <row r="55" spans="2:10" ht="17.100000000000001">
      <c r="B55" s="12" t="s">
        <v>95</v>
      </c>
      <c r="C55" s="15">
        <v>0.89600000000000002</v>
      </c>
      <c r="D55" s="1"/>
      <c r="E55" s="1"/>
      <c r="F55" s="1"/>
      <c r="G55" s="1"/>
      <c r="H55" s="1"/>
      <c r="I55" s="1"/>
      <c r="J55" s="1"/>
    </row>
    <row r="56" spans="2:10" ht="17.100000000000001">
      <c r="B56" s="16" t="s">
        <v>96</v>
      </c>
      <c r="C56" s="15">
        <v>1.0429999999999999</v>
      </c>
      <c r="D56" s="1"/>
      <c r="E56" s="1"/>
      <c r="F56" s="1"/>
      <c r="G56" s="1"/>
      <c r="H56" s="1"/>
      <c r="I56" s="1"/>
      <c r="J56" s="1"/>
    </row>
    <row r="57" spans="2:10" ht="17.100000000000001">
      <c r="B57" s="16" t="s">
        <v>97</v>
      </c>
      <c r="C57" s="15">
        <v>1.319</v>
      </c>
      <c r="D57" s="1"/>
      <c r="E57" s="1"/>
      <c r="F57" s="1"/>
      <c r="G57" s="1"/>
      <c r="H57" s="1"/>
      <c r="I57" s="1"/>
      <c r="J57" s="1"/>
    </row>
    <row r="58" spans="2:10" ht="17.100000000000001">
      <c r="B58" s="16" t="s">
        <v>98</v>
      </c>
      <c r="C58" s="15">
        <v>0.76400000000000001</v>
      </c>
      <c r="D58" s="1"/>
      <c r="E58" s="1"/>
      <c r="F58" s="1"/>
      <c r="G58" s="1"/>
      <c r="H58" s="1"/>
      <c r="I58" s="1"/>
      <c r="J58" s="1"/>
    </row>
    <row r="59" spans="2:10" ht="17.100000000000001">
      <c r="B59" s="16" t="s">
        <v>99</v>
      </c>
      <c r="C59" s="15">
        <v>0.89100000000000001</v>
      </c>
      <c r="D59" s="1"/>
      <c r="E59" s="1"/>
      <c r="F59" s="1"/>
      <c r="G59" s="1"/>
      <c r="H59" s="1"/>
      <c r="I59" s="1"/>
      <c r="J59" s="1"/>
    </row>
    <row r="60" spans="2:10" ht="17.100000000000001">
      <c r="B60" s="16" t="s">
        <v>100</v>
      </c>
      <c r="C60" s="15">
        <v>0.68300000000000005</v>
      </c>
      <c r="D60" s="1"/>
      <c r="E60" s="1"/>
      <c r="F60" s="1"/>
      <c r="G60" s="1"/>
      <c r="H60" s="1"/>
      <c r="I60" s="1"/>
      <c r="J60" s="1"/>
    </row>
    <row r="61" spans="2:10" ht="17.100000000000001">
      <c r="B61" s="16" t="s">
        <v>101</v>
      </c>
      <c r="C61" s="15">
        <v>1.117</v>
      </c>
      <c r="D61" s="1"/>
      <c r="E61" s="1"/>
      <c r="F61" s="1"/>
      <c r="G61" s="1"/>
      <c r="H61" s="1"/>
      <c r="I61" s="1"/>
      <c r="J61" s="1"/>
    </row>
    <row r="62" spans="2:10" ht="17.100000000000001">
      <c r="B62" s="16" t="s">
        <v>102</v>
      </c>
      <c r="C62" s="15">
        <v>0.86099999999999999</v>
      </c>
      <c r="D62" s="1"/>
      <c r="E62" s="1"/>
      <c r="F62" s="1"/>
      <c r="G62" s="1"/>
      <c r="H62" s="1"/>
      <c r="I62" s="1"/>
      <c r="J62" s="1"/>
    </row>
    <row r="63" spans="2:10" ht="17.100000000000001">
      <c r="B63" s="16" t="s">
        <v>103</v>
      </c>
      <c r="C63" s="15">
        <v>0.82599999999999996</v>
      </c>
      <c r="D63" s="1"/>
      <c r="E63" s="1"/>
      <c r="F63" s="1"/>
      <c r="G63" s="1"/>
      <c r="H63" s="1"/>
      <c r="I63" s="1"/>
      <c r="J63" s="1"/>
    </row>
    <row r="64" spans="2:10" ht="18" thickBot="1">
      <c r="B64" s="17" t="s">
        <v>104</v>
      </c>
      <c r="C64" s="18">
        <v>1.2030000000000001</v>
      </c>
      <c r="D64" s="1"/>
      <c r="E64" s="1"/>
      <c r="F64" s="1"/>
      <c r="G64" s="1"/>
      <c r="H64" s="1"/>
      <c r="I64" s="1"/>
      <c r="J64" s="1"/>
    </row>
    <row r="65" spans="2:10">
      <c r="B65" s="1"/>
      <c r="C65" s="1"/>
      <c r="D65" s="1"/>
      <c r="E65" s="1"/>
      <c r="F65" s="1"/>
      <c r="G65" s="1"/>
      <c r="H65" s="1"/>
      <c r="I65" s="1"/>
      <c r="J65" s="1"/>
    </row>
    <row r="66" spans="2:10" ht="18.95">
      <c r="B66" s="86" t="s">
        <v>21</v>
      </c>
      <c r="C66" s="86"/>
    </row>
    <row r="67" spans="2:10" ht="33" customHeight="1">
      <c r="B67" s="104" t="s">
        <v>105</v>
      </c>
      <c r="C67" s="104"/>
      <c r="D67" s="104"/>
      <c r="E67" s="104"/>
      <c r="F67" s="104"/>
      <c r="G67" s="104"/>
      <c r="H67" s="104"/>
    </row>
    <row r="68" spans="2:10" ht="51">
      <c r="B68" s="41" t="s">
        <v>28</v>
      </c>
      <c r="C68" s="41" t="s">
        <v>23</v>
      </c>
      <c r="D68" s="41" t="s">
        <v>24</v>
      </c>
      <c r="E68" s="41" t="s">
        <v>6</v>
      </c>
      <c r="F68" s="41" t="s">
        <v>7</v>
      </c>
      <c r="G68" s="41" t="s">
        <v>25</v>
      </c>
      <c r="H68" s="41" t="s">
        <v>10</v>
      </c>
    </row>
    <row r="69" spans="2:10" ht="104.1" customHeight="1">
      <c r="B69" s="68" t="s">
        <v>106</v>
      </c>
      <c r="C69" s="68" t="s">
        <v>107</v>
      </c>
      <c r="D69" s="69" t="s">
        <v>108</v>
      </c>
      <c r="E69" s="68" t="s">
        <v>109</v>
      </c>
      <c r="F69" s="68" t="s">
        <v>110</v>
      </c>
      <c r="G69" s="68" t="s">
        <v>111</v>
      </c>
      <c r="H69" s="72" t="s">
        <v>112</v>
      </c>
    </row>
    <row r="70" spans="2:10" ht="26.1" customHeight="1"/>
    <row r="72" spans="2:10" ht="18.95">
      <c r="B72" s="50" t="s">
        <v>113</v>
      </c>
      <c r="C72" s="50"/>
    </row>
    <row r="73" spans="2:10" ht="332.1" customHeight="1">
      <c r="B73" s="104" t="s">
        <v>114</v>
      </c>
      <c r="C73" s="104"/>
      <c r="D73" s="104"/>
      <c r="E73" s="104"/>
      <c r="F73" s="104"/>
      <c r="G73" s="74"/>
    </row>
    <row r="74" spans="2:10" ht="84.95">
      <c r="B74" s="41" t="s">
        <v>28</v>
      </c>
      <c r="C74" s="41" t="s">
        <v>29</v>
      </c>
      <c r="D74" s="41" t="s">
        <v>30</v>
      </c>
      <c r="E74" s="41" t="s">
        <v>31</v>
      </c>
      <c r="F74" s="41" t="s">
        <v>10</v>
      </c>
    </row>
    <row r="75" spans="2:10" ht="141.94999999999999" customHeight="1">
      <c r="B75" s="68" t="s">
        <v>106</v>
      </c>
      <c r="C75" s="67" t="s">
        <v>115</v>
      </c>
      <c r="D75" s="67" t="s">
        <v>116</v>
      </c>
      <c r="E75" s="67" t="s">
        <v>117</v>
      </c>
      <c r="F75" s="73" t="s">
        <v>112</v>
      </c>
    </row>
    <row r="76" spans="2:10" s="42" customFormat="1" ht="27" customHeight="1">
      <c r="B76"/>
      <c r="C76" s="31"/>
      <c r="D76" s="31"/>
      <c r="E76" s="31"/>
      <c r="F76" s="31"/>
      <c r="G76" s="31"/>
      <c r="H76" s="31"/>
    </row>
    <row r="77" spans="2:10" ht="93" customHeight="1">
      <c r="B77" s="104" t="s">
        <v>118</v>
      </c>
      <c r="C77" s="104"/>
      <c r="D77" s="104"/>
      <c r="E77" s="104"/>
      <c r="F77" s="104"/>
      <c r="G77" s="1"/>
      <c r="H77" s="1"/>
    </row>
    <row r="78" spans="2:10" ht="50.1" customHeight="1">
      <c r="B78" s="104" t="s">
        <v>119</v>
      </c>
      <c r="C78" s="104"/>
      <c r="D78" s="104"/>
      <c r="E78" s="104"/>
      <c r="F78" s="104"/>
    </row>
    <row r="79" spans="2:10" ht="15.95" customHeight="1">
      <c r="B79" s="75"/>
      <c r="C79" s="75"/>
      <c r="D79" s="75"/>
      <c r="E79" s="75"/>
      <c r="F79" s="75"/>
      <c r="G79" s="1"/>
      <c r="H79" s="1"/>
    </row>
    <row r="80" spans="2:10" ht="18.95">
      <c r="B80" s="86" t="s">
        <v>33</v>
      </c>
      <c r="C80" s="86"/>
    </row>
    <row r="81" spans="1:13" ht="33.950000000000003">
      <c r="B81" s="41" t="s">
        <v>28</v>
      </c>
      <c r="C81" s="54" t="s">
        <v>34</v>
      </c>
      <c r="D81" s="54" t="s">
        <v>35</v>
      </c>
      <c r="E81" s="54" t="s">
        <v>36</v>
      </c>
      <c r="F81" s="54" t="s">
        <v>10</v>
      </c>
      <c r="G81" s="42"/>
      <c r="H81" s="42"/>
    </row>
    <row r="82" spans="1:13" ht="287.10000000000002" customHeight="1">
      <c r="B82" s="68" t="s">
        <v>106</v>
      </c>
      <c r="C82" s="68" t="s">
        <v>120</v>
      </c>
      <c r="D82" s="69" t="s">
        <v>121</v>
      </c>
      <c r="E82" s="68" t="s">
        <v>122</v>
      </c>
      <c r="F82" s="76" t="s">
        <v>112</v>
      </c>
    </row>
    <row r="83" spans="1:13">
      <c r="C83" s="55"/>
      <c r="D83" s="55"/>
      <c r="E83" s="55"/>
      <c r="F83" s="55"/>
      <c r="G83" s="55"/>
      <c r="H83" s="55"/>
    </row>
    <row r="84" spans="1:13">
      <c r="C84" s="55"/>
      <c r="D84" s="55"/>
      <c r="E84" s="55"/>
      <c r="F84" s="55"/>
      <c r="G84" s="55"/>
      <c r="H84" s="55"/>
    </row>
    <row r="85" spans="1:13" ht="18.95">
      <c r="B85" s="86" t="s">
        <v>38</v>
      </c>
      <c r="C85" s="86"/>
    </row>
    <row r="86" spans="1:13" ht="33.950000000000003">
      <c r="B86" s="41" t="s">
        <v>28</v>
      </c>
      <c r="C86" s="41" t="s">
        <v>39</v>
      </c>
      <c r="D86" s="58" t="s">
        <v>40</v>
      </c>
      <c r="E86" s="58" t="s">
        <v>41</v>
      </c>
      <c r="F86" s="58" t="s">
        <v>10</v>
      </c>
    </row>
    <row r="87" spans="1:13" ht="290.10000000000002" customHeight="1">
      <c r="B87" s="68" t="s">
        <v>106</v>
      </c>
      <c r="C87" s="68" t="s">
        <v>123</v>
      </c>
      <c r="D87" s="68" t="s">
        <v>124</v>
      </c>
      <c r="E87" s="68" t="s">
        <v>122</v>
      </c>
      <c r="F87" s="76" t="s">
        <v>112</v>
      </c>
    </row>
    <row r="88" spans="1:13" s="1" customFormat="1" ht="15" customHeight="1">
      <c r="A88" s="32"/>
      <c r="B88"/>
      <c r="C88"/>
      <c r="D88"/>
      <c r="E88"/>
      <c r="F88"/>
      <c r="G88"/>
      <c r="H88"/>
      <c r="J88" s="34"/>
      <c r="K88" s="34"/>
      <c r="L88" s="34"/>
      <c r="M88" s="34"/>
    </row>
    <row r="89" spans="1:13">
      <c r="B89" s="31" t="s">
        <v>125</v>
      </c>
      <c r="C89" s="61"/>
      <c r="D89" s="62"/>
      <c r="E89" s="62"/>
      <c r="G89" s="1"/>
      <c r="H89" s="1"/>
    </row>
    <row r="90" spans="1:13" ht="78" customHeight="1">
      <c r="B90" s="104" t="s">
        <v>126</v>
      </c>
      <c r="C90" s="104"/>
      <c r="D90" s="104"/>
      <c r="E90" s="104"/>
      <c r="F90" s="104"/>
      <c r="G90" s="1"/>
      <c r="H90" s="1"/>
    </row>
    <row r="91" spans="1:13" ht="44.1" customHeight="1">
      <c r="B91" s="104" t="s">
        <v>127</v>
      </c>
      <c r="C91" s="104"/>
      <c r="D91" s="104"/>
      <c r="E91" s="104"/>
      <c r="F91" s="104"/>
      <c r="G91" s="1"/>
      <c r="H91" s="1"/>
    </row>
    <row r="92" spans="1:13">
      <c r="G92" s="1"/>
      <c r="H92" s="1"/>
    </row>
    <row r="95" spans="1:13">
      <c r="C95" s="63"/>
    </row>
    <row r="96" spans="1:13">
      <c r="C96" s="1"/>
      <c r="D96" s="1"/>
      <c r="E96" s="1"/>
    </row>
    <row r="97" spans="3:5">
      <c r="C97" s="1"/>
      <c r="D97" s="1"/>
      <c r="E97" s="1"/>
    </row>
    <row r="98" spans="3:5">
      <c r="C98" s="1"/>
      <c r="D98" s="1"/>
      <c r="E98" s="1"/>
    </row>
    <row r="99" spans="3:5">
      <c r="C99" s="1"/>
      <c r="D99" s="1"/>
      <c r="E99" s="1"/>
    </row>
    <row r="100" spans="3:5">
      <c r="C100" s="1"/>
      <c r="D100" s="1"/>
      <c r="E100" s="1"/>
    </row>
    <row r="101" spans="3:5">
      <c r="C101" s="1"/>
      <c r="D101" s="1"/>
      <c r="E101" s="1"/>
    </row>
    <row r="102" spans="3:5">
      <c r="C102" s="1"/>
      <c r="D102" s="1"/>
      <c r="E102" s="1"/>
    </row>
    <row r="103" spans="3:5">
      <c r="C103" s="1"/>
      <c r="D103" s="1"/>
      <c r="E103" s="1"/>
    </row>
    <row r="104" spans="3:5">
      <c r="C104" s="1"/>
      <c r="D104" s="1"/>
      <c r="E104" s="1"/>
    </row>
    <row r="105" spans="3:5">
      <c r="C105" s="1"/>
      <c r="D105" s="1"/>
      <c r="E105" s="1"/>
    </row>
  </sheetData>
  <sheetProtection formatCells="0" formatColumns="0" formatRows="0" insertColumns="0" insertRows="0" selectLockedCells="1"/>
  <mergeCells count="16">
    <mergeCell ref="B77:F77"/>
    <mergeCell ref="B91:F91"/>
    <mergeCell ref="B90:F90"/>
    <mergeCell ref="B30:D30"/>
    <mergeCell ref="B31:D31"/>
    <mergeCell ref="B80:C80"/>
    <mergeCell ref="B85:C85"/>
    <mergeCell ref="B78:F78"/>
    <mergeCell ref="B29:D29"/>
    <mergeCell ref="B67:H67"/>
    <mergeCell ref="B73:F73"/>
    <mergeCell ref="D2:H4"/>
    <mergeCell ref="B12:C12"/>
    <mergeCell ref="B66:C66"/>
    <mergeCell ref="B10:F10"/>
    <mergeCell ref="B15:F15"/>
  </mergeCells>
  <dataValidations disablePrompts="1" count="3">
    <dataValidation allowBlank="1" showErrorMessage="1" promptTitle="Note:" prompt="Please include the persons or the categories of persons that may receive financial support" sqref="B21" xr:uid="{82FE2084-C50F-634C-B385-FCAD1BA1C425}"/>
    <dataValidation allowBlank="1" showErrorMessage="1" sqref="B17" xr:uid="{D827F996-DD29-4443-B2CD-B0371734ECB0}"/>
    <dataValidation allowBlank="1" showInputMessage="1" showErrorMessage="1" prompt="Must be chosen based on best value for money" sqref="C82" xr:uid="{03BD1767-DB10-C74D-97FB-F28F28E6E81E}"/>
  </dataValidations>
  <pageMargins left="0.7" right="0.7" top="0.75" bottom="0.75" header="0.3" footer="0.3"/>
  <pageSetup paperSize="9" scale="62" fitToHeight="5" orientation="landscape" horizontalDpi="0" verticalDpi="0"/>
  <rowBreaks count="4" manualBreakCount="4">
    <brk id="32" max="7" man="1"/>
    <brk id="65" max="7" man="1"/>
    <brk id="75" max="7" man="1"/>
    <brk id="84" max="7" man="1"/>
  </rowBreaks>
  <drawing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2"/>
  <sheetViews>
    <sheetView topLeftCell="A48" zoomScale="150" workbookViewId="0">
      <selection activeCell="A64" sqref="A64"/>
    </sheetView>
  </sheetViews>
  <sheetFormatPr defaultColWidth="11" defaultRowHeight="15.95"/>
  <sheetData>
    <row r="1" spans="1:1">
      <c r="A1" t="s">
        <v>128</v>
      </c>
    </row>
    <row r="2" spans="1:1">
      <c r="A2" t="s">
        <v>129</v>
      </c>
    </row>
    <row r="3" spans="1:1">
      <c r="A3" t="s">
        <v>130</v>
      </c>
    </row>
    <row r="4" spans="1:1">
      <c r="A4"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4" spans="1:1">
      <c r="A14" t="s">
        <v>41</v>
      </c>
    </row>
    <row r="15" spans="1:1">
      <c r="A15" t="s">
        <v>139</v>
      </c>
    </row>
    <row r="16" spans="1:1">
      <c r="A16" t="s">
        <v>140</v>
      </c>
    </row>
    <row r="17" spans="1:1">
      <c r="A17" t="s">
        <v>141</v>
      </c>
    </row>
    <row r="18" spans="1:1">
      <c r="A18" t="s">
        <v>142</v>
      </c>
    </row>
    <row r="19" spans="1:1">
      <c r="A19" t="s">
        <v>143</v>
      </c>
    </row>
    <row r="22" spans="1:1">
      <c r="A22" t="s">
        <v>144</v>
      </c>
    </row>
    <row r="23" spans="1:1">
      <c r="A23" t="s">
        <v>145</v>
      </c>
    </row>
    <row r="24" spans="1:1">
      <c r="A24" t="s">
        <v>146</v>
      </c>
    </row>
    <row r="25" spans="1:1">
      <c r="A25" t="s">
        <v>147</v>
      </c>
    </row>
    <row r="26" spans="1:1">
      <c r="A26" t="s">
        <v>148</v>
      </c>
    </row>
    <row r="30" spans="1:1">
      <c r="A30" t="s">
        <v>149</v>
      </c>
    </row>
    <row r="31" spans="1:1">
      <c r="A31" t="s">
        <v>150</v>
      </c>
    </row>
    <row r="32" spans="1:1">
      <c r="A32" t="s">
        <v>151</v>
      </c>
    </row>
    <row r="36" spans="1:1">
      <c r="A36" t="s">
        <v>152</v>
      </c>
    </row>
    <row r="37" spans="1:1">
      <c r="A37" t="s">
        <v>153</v>
      </c>
    </row>
    <row r="39" spans="1:1" ht="17.100000000000001">
      <c r="A39" s="5" t="s">
        <v>74</v>
      </c>
    </row>
    <row r="40" spans="1:1">
      <c r="A40" s="5"/>
    </row>
    <row r="41" spans="1:1" ht="17.100000000000001">
      <c r="A41" s="6" t="s">
        <v>1</v>
      </c>
    </row>
    <row r="42" spans="1:1" ht="17.100000000000001">
      <c r="A42" s="6" t="s">
        <v>76</v>
      </c>
    </row>
    <row r="43" spans="1:1" ht="17.100000000000001">
      <c r="A43" s="6" t="s">
        <v>77</v>
      </c>
    </row>
    <row r="44" spans="1:1" ht="17.100000000000001">
      <c r="A44" s="6" t="s">
        <v>78</v>
      </c>
    </row>
    <row r="45" spans="1:1" ht="17.100000000000001">
      <c r="A45" s="6" t="s">
        <v>79</v>
      </c>
    </row>
    <row r="46" spans="1:1" ht="17.100000000000001">
      <c r="A46" s="6" t="s">
        <v>80</v>
      </c>
    </row>
    <row r="47" spans="1:1" ht="17.100000000000001">
      <c r="A47" s="6" t="s">
        <v>81</v>
      </c>
    </row>
    <row r="48" spans="1:1" ht="17.100000000000001">
      <c r="A48" s="6" t="s">
        <v>82</v>
      </c>
    </row>
    <row r="49" spans="1:1" ht="17.100000000000001">
      <c r="A49" s="6" t="s">
        <v>83</v>
      </c>
    </row>
    <row r="50" spans="1:1" ht="17.100000000000001">
      <c r="A50" s="6" t="s">
        <v>84</v>
      </c>
    </row>
    <row r="51" spans="1:1" ht="17.100000000000001">
      <c r="A51" s="6" t="s">
        <v>85</v>
      </c>
    </row>
    <row r="52" spans="1:1" ht="17.100000000000001">
      <c r="A52" s="6" t="s">
        <v>86</v>
      </c>
    </row>
    <row r="53" spans="1:1" ht="17.100000000000001">
      <c r="A53" s="6" t="s">
        <v>87</v>
      </c>
    </row>
    <row r="54" spans="1:1" ht="17.100000000000001">
      <c r="A54" s="6" t="s">
        <v>88</v>
      </c>
    </row>
    <row r="55" spans="1:1" ht="17.100000000000001">
      <c r="A55" s="6" t="s">
        <v>89</v>
      </c>
    </row>
    <row r="56" spans="1:1" ht="17.100000000000001">
      <c r="A56" s="6" t="s">
        <v>90</v>
      </c>
    </row>
    <row r="57" spans="1:1" ht="17.100000000000001">
      <c r="A57" s="6" t="s">
        <v>91</v>
      </c>
    </row>
    <row r="58" spans="1:1" ht="17.100000000000001">
      <c r="A58" s="7" t="s">
        <v>92</v>
      </c>
    </row>
    <row r="59" spans="1:1" ht="17.100000000000001">
      <c r="A59" s="6" t="s">
        <v>93</v>
      </c>
    </row>
    <row r="60" spans="1:1" ht="17.100000000000001">
      <c r="A60" s="6" t="s">
        <v>94</v>
      </c>
    </row>
    <row r="61" spans="1:1" ht="17.100000000000001">
      <c r="A61" s="6" t="s">
        <v>95</v>
      </c>
    </row>
    <row r="62" spans="1:1" ht="17.100000000000001">
      <c r="A62" s="8" t="s">
        <v>96</v>
      </c>
    </row>
    <row r="63" spans="1:1" ht="17.100000000000001">
      <c r="A63" s="8" t="s">
        <v>97</v>
      </c>
    </row>
    <row r="64" spans="1:1" ht="17.100000000000001">
      <c r="A64" s="8" t="s">
        <v>98</v>
      </c>
    </row>
    <row r="65" spans="1:1" ht="17.100000000000001">
      <c r="A65" s="8" t="s">
        <v>99</v>
      </c>
    </row>
    <row r="66" spans="1:1" ht="17.100000000000001">
      <c r="A66" s="8" t="s">
        <v>100</v>
      </c>
    </row>
    <row r="67" spans="1:1" ht="17.100000000000001">
      <c r="A67" s="8" t="s">
        <v>101</v>
      </c>
    </row>
    <row r="68" spans="1:1" ht="17.100000000000001">
      <c r="A68" s="8" t="s">
        <v>102</v>
      </c>
    </row>
    <row r="69" spans="1:1" ht="17.100000000000001">
      <c r="A69" s="8" t="s">
        <v>103</v>
      </c>
    </row>
    <row r="70" spans="1:1" ht="17.100000000000001">
      <c r="A70" s="8" t="s">
        <v>104</v>
      </c>
    </row>
    <row r="71" spans="1:1">
      <c r="A71" s="8"/>
    </row>
    <row r="72" spans="1:1">
      <c r="A72"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EIT Rawmaterials CLC Baltic Sea Oy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Bounsaythip</dc:creator>
  <cp:keywords/>
  <dc:description/>
  <cp:lastModifiedBy>Antonis Politis</cp:lastModifiedBy>
  <cp:revision/>
  <dcterms:created xsi:type="dcterms:W3CDTF">2017-11-08T08:24:39Z</dcterms:created>
  <dcterms:modified xsi:type="dcterms:W3CDTF">2023-01-13T10:50:02Z</dcterms:modified>
  <cp:category/>
  <cp:contentStatus/>
</cp:coreProperties>
</file>